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sylwestrzak\Desktop\DPSS_Bilans 2019\"/>
    </mc:Choice>
  </mc:AlternateContent>
  <bookViews>
    <workbookView xWindow="0" yWindow="0" windowWidth="28800" windowHeight="11880" firstSheet="12" activeTab="21"/>
  </bookViews>
  <sheets>
    <sheet name="zał. 1  " sheetId="54" r:id="rId1"/>
    <sheet name="Tabela 1.1.1 " sheetId="52" r:id="rId2"/>
    <sheet name="Tabela 1.1.2" sheetId="53" r:id="rId3"/>
    <sheet name="Tabela 1.3 " sheetId="4" r:id="rId4"/>
    <sheet name="Tabela 1.4" sheetId="20" r:id="rId5"/>
    <sheet name="Tabela 1.5 " sheetId="13" r:id="rId6"/>
    <sheet name="Tabela 1.6 " sheetId="15" r:id="rId7"/>
    <sheet name="Tabela 1.7" sheetId="5" r:id="rId8"/>
    <sheet name="Tabela 1.8" sheetId="7" r:id="rId9"/>
    <sheet name="Tabela 1.9 " sheetId="8" r:id="rId10"/>
    <sheet name="Tabela 1.10" sheetId="48" r:id="rId11"/>
    <sheet name="Tabela 1.11  " sheetId="49" r:id="rId12"/>
    <sheet name="Tabela 1.12 " sheetId="16" r:id="rId13"/>
    <sheet name="Tabela 1.13.1  " sheetId="9" r:id="rId14"/>
    <sheet name="Tabela 1.13.2 " sheetId="10" r:id="rId15"/>
    <sheet name="Tabela 1.14" sheetId="50" r:id="rId16"/>
    <sheet name="Tabela 1.15 " sheetId="11" r:id="rId17"/>
    <sheet name="Tabela 2.1 " sheetId="6" r:id="rId18"/>
    <sheet name="Tabela 2.2 " sheetId="12" r:id="rId19"/>
    <sheet name="Tabela 2.3" sheetId="21" r:id="rId20"/>
    <sheet name="Tabela 2.5 " sheetId="45" r:id="rId21"/>
    <sheet name="Tabela 3.1  " sheetId="47" r:id="rId22"/>
  </sheets>
  <definedNames>
    <definedName name="_GoBack" localSheetId="0">'zał. 1  '!#REF!</definedName>
    <definedName name="AS2DocOpenMode" hidden="1">"AS2DocumentEdit"</definedName>
    <definedName name="_xlnm.Print_Area" localSheetId="1">'Tabela 1.1.1 '!$A$1:$N$24</definedName>
    <definedName name="_xlnm.Print_Area" localSheetId="2">'Tabela 1.1.2'!$A$1:$M$24</definedName>
    <definedName name="_xlnm.Print_Area" localSheetId="12">'Tabela 1.12 '!$A$1:$E$22</definedName>
    <definedName name="_xlnm.Print_Area" localSheetId="3">'Tabela 1.3 '!$A$1:$C$16</definedName>
    <definedName name="_xlnm.Print_Area" localSheetId="4">'Tabela 1.4'!$A$1:$D$10</definedName>
    <definedName name="_xlnm.Print_Area" localSheetId="6">'Tabela 1.6 '!$A$1:$E$17</definedName>
    <definedName name="_xlnm.Print_Area" localSheetId="19">'Tabela 2.3'!$A$1:$F$16</definedName>
  </definedNames>
  <calcPr calcId="162913"/>
</workbook>
</file>

<file path=xl/calcChain.xml><?xml version="1.0" encoding="utf-8"?>
<calcChain xmlns="http://schemas.openxmlformats.org/spreadsheetml/2006/main">
  <c r="D8" i="47" l="1"/>
  <c r="D12" i="47"/>
  <c r="D15" i="47"/>
  <c r="M15" i="53" l="1"/>
  <c r="M14" i="53"/>
  <c r="M13" i="53"/>
  <c r="M12" i="53"/>
  <c r="M11" i="53"/>
  <c r="M10" i="53"/>
  <c r="L9" i="53"/>
  <c r="L16" i="53" s="1"/>
  <c r="K9" i="53"/>
  <c r="K16" i="53" s="1"/>
  <c r="J9" i="53"/>
  <c r="J16" i="53" s="1"/>
  <c r="I9" i="53"/>
  <c r="I16" i="53" s="1"/>
  <c r="H9" i="53"/>
  <c r="H16" i="53" s="1"/>
  <c r="F9" i="53"/>
  <c r="F16" i="53" s="1"/>
  <c r="E9" i="53"/>
  <c r="E16" i="53" s="1"/>
  <c r="D9" i="53"/>
  <c r="M9" i="53" l="1"/>
  <c r="M16" i="53" s="1"/>
  <c r="D16" i="53"/>
  <c r="I17" i="52" l="1"/>
  <c r="M16" i="52"/>
  <c r="M15" i="52"/>
  <c r="M14" i="52"/>
  <c r="M13" i="52"/>
  <c r="M12" i="52"/>
  <c r="M11" i="52"/>
  <c r="M10" i="52"/>
  <c r="M9" i="52"/>
  <c r="M8" i="52"/>
  <c r="L7" i="52"/>
  <c r="L17" i="52" s="1"/>
  <c r="K7" i="52"/>
  <c r="K17" i="52" s="1"/>
  <c r="J7" i="52"/>
  <c r="J17" i="52" s="1"/>
  <c r="I7" i="52"/>
  <c r="H7" i="52"/>
  <c r="H17" i="52" s="1"/>
  <c r="G7" i="52"/>
  <c r="G17" i="52" s="1"/>
  <c r="F7" i="52"/>
  <c r="F17" i="52" s="1"/>
  <c r="E7" i="52"/>
  <c r="E17" i="52" s="1"/>
  <c r="D7" i="52"/>
  <c r="D17" i="52" s="1"/>
  <c r="M7" i="52" l="1"/>
  <c r="M17" i="52" s="1"/>
  <c r="G8" i="6" l="1"/>
  <c r="F8" i="6"/>
  <c r="E8" i="6"/>
  <c r="D8" i="6"/>
  <c r="H8" i="6" s="1"/>
  <c r="D8" i="7"/>
  <c r="H8" i="7" s="1"/>
  <c r="E8" i="5"/>
  <c r="E6" i="5"/>
  <c r="F8" i="5"/>
  <c r="F6" i="5"/>
  <c r="G8" i="5"/>
  <c r="G6" i="5" s="1"/>
  <c r="H13" i="5"/>
  <c r="H9" i="5"/>
  <c r="H10" i="5"/>
  <c r="H11" i="5"/>
  <c r="H12" i="5"/>
  <c r="H7" i="5"/>
  <c r="D8" i="5"/>
  <c r="D6" i="5"/>
  <c r="H6" i="5" s="1"/>
  <c r="H17" i="49"/>
  <c r="G17" i="49"/>
  <c r="F17" i="49"/>
  <c r="E17" i="49"/>
  <c r="E17" i="16"/>
  <c r="D17" i="16"/>
  <c r="F13" i="9"/>
  <c r="E13" i="9"/>
  <c r="D13" i="9"/>
  <c r="F12" i="10"/>
  <c r="E12" i="10"/>
  <c r="D12" i="10"/>
  <c r="F11" i="50"/>
  <c r="E11" i="50"/>
  <c r="D12" i="11"/>
  <c r="D10" i="45"/>
  <c r="G12" i="8"/>
  <c r="F12" i="8"/>
  <c r="E12" i="8"/>
  <c r="D12" i="8"/>
  <c r="G8" i="7"/>
  <c r="F8" i="7"/>
  <c r="E8" i="7"/>
  <c r="E14" i="15"/>
  <c r="D14" i="15"/>
  <c r="E14" i="13"/>
  <c r="D14" i="13"/>
  <c r="C10" i="4"/>
  <c r="H8" i="5"/>
</calcChain>
</file>

<file path=xl/sharedStrings.xml><?xml version="1.0" encoding="utf-8"?>
<sst xmlns="http://schemas.openxmlformats.org/spreadsheetml/2006/main" count="680" uniqueCount="317">
  <si>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</si>
  <si>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</si>
  <si>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</si>
  <si>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</si>
  <si>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</si>
  <si>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</si>
  <si>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</si>
  <si>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</si>
  <si>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</si>
  <si>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</si>
  <si>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</si>
  <si>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</si>
  <si>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</si>
  <si>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</si>
  <si>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</si>
  <si>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</si>
  <si>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</si>
  <si>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</si>
  <si>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</si>
  <si>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</si>
  <si>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</si>
  <si>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</si>
  <si>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</si>
  <si>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</si>
  <si>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</si>
  <si>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</si>
  <si>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</si>
  <si>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</si>
  <si>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</si>
  <si>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</si>
  <si>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</si>
  <si>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</si>
  <si>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</si>
  <si>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</si>
  <si>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</si>
  <si>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</si>
  <si>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</si>
  <si>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</si>
  <si>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</si>
  <si>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</si>
  <si>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</si>
  <si>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</si>
  <si>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</si>
  <si>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</si>
  <si>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</si>
  <si>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</si>
  <si>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</si>
  <si>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</si>
  <si>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</si>
  <si>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</si>
  <si>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</si>
  <si>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</si>
  <si>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</si>
  <si>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</si>
  <si>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</si>
  <si>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</si>
  <si>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</si>
  <si>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</si>
  <si>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</si>
  <si>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</si>
  <si>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</si>
  <si>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</si>
  <si>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</si>
  <si>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</si>
  <si>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</si>
  <si>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</si>
  <si>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</si>
  <si>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</si>
  <si>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</si>
  <si>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</si>
  <si>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</si>
  <si>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</si>
  <si>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</si>
  <si>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</si>
  <si>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</si>
  <si>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</si>
  <si>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</si>
  <si>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</si>
  <si>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</si>
  <si>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</si>
  <si>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</si>
  <si>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</si>
  <si>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</si>
  <si>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</si>
  <si>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</si>
  <si>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</si>
  <si>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</si>
  <si>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</si>
  <si>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</si>
  <si>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</si>
  <si>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</si>
  <si>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</si>
  <si>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</si>
  <si>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</si>
  <si>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</si>
  <si>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</si>
  <si>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</si>
  <si>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</si>
  <si>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</si>
  <si>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</si>
  <si>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</si>
  <si>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</si>
  <si>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</si>
  <si>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</si>
  <si>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</si>
  <si>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</si>
  <si>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</si>
  <si>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</si>
  <si>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</si>
  <si>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</si>
  <si>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</si>
  <si>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</si>
  <si>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</si>
  <si>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</si>
  <si>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</si>
  <si>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</si>
  <si>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</si>
  <si>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</si>
  <si>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</si>
  <si>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</si>
  <si>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</si>
  <si>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</si>
  <si>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</si>
  <si>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</si>
  <si>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</si>
  <si>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</si>
  <si>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</si>
  <si>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</si>
  <si>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</si>
  <si>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</si>
  <si>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</si>
  <si>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</si>
  <si>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</si>
  <si>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</si>
  <si>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</si>
  <si>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</si>
  <si>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</si>
  <si>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</si>
  <si>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</si>
  <si>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</si>
  <si>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</si>
  <si>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</si>
  <si>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</si>
  <si>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</si>
  <si>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</si>
  <si>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</si>
  <si>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</si>
  <si>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</si>
  <si>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(główny księgowy)</t>
  </si>
  <si>
    <t>(rok, miesiąc, dzień)</t>
  </si>
  <si>
    <t>(kierownik jednostki)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</si>
  <si>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</si>
  <si>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</si>
  <si>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</si>
  <si>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</si>
  <si>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Nie dotyczy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</si>
  <si>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</si>
  <si>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</si>
  <si>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Środki trwałe w budowie (inwestycje)</t>
  </si>
  <si>
    <t xml:space="preserve">Kwota </t>
  </si>
  <si>
    <t>Środki trwałe w budowie</t>
  </si>
  <si>
    <t>Umorzenie innych środków trwałych</t>
  </si>
  <si>
    <t>Umorzenie wartości niematerialnych i prawnych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</si>
  <si>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</si>
  <si>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</si>
  <si>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</si>
  <si>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</si>
  <si>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</si>
  <si>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</si>
  <si>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</si>
  <si>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</si>
  <si>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</si>
  <si>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</si>
  <si>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</si>
  <si>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</si>
  <si>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</si>
  <si>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</si>
  <si>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</si>
  <si>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</si>
  <si>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</si>
  <si>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</si>
  <si>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</si>
  <si>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</si>
  <si>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</si>
  <si>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</si>
  <si>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</si>
  <si>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</si>
  <si>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</si>
  <si>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</si>
  <si>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</si>
  <si>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</si>
  <si>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</si>
  <si>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</si>
  <si>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</si>
  <si>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</si>
  <si>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</si>
  <si>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</si>
  <si>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</si>
  <si>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</si>
  <si>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</si>
  <si>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 xml:space="preserve">w tym: 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</si>
  <si>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</si>
  <si>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</si>
  <si>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</si>
  <si>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</si>
  <si>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</si>
  <si>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</si>
  <si>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</si>
  <si>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</si>
  <si>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</si>
  <si>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</si>
  <si>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1.15</t>
  </si>
  <si>
    <t>Dane prezentowane w Tabeli 3.1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</si>
  <si>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......... 
6) pozostałe informacje istotne dla jednostek/komórek organizacyjnych sporządzających sprawozdanie finansowe za dany rok obrotowy ......................................................................................................</t>
  </si>
  <si>
    <t>Proszę podać kwotę w przypadku posiadania informacji
- ……………….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</si>
  <si>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</si>
  <si>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</si>
  <si>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</si>
  <si>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</si>
  <si>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</si>
  <si>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</si>
  <si>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</si>
  <si>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</si>
  <si>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</si>
  <si>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</si>
  <si>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>Świadczenia urlopowe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</si>
  <si>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</si>
  <si>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</si>
  <si>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</si>
  <si>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</si>
  <si>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</si>
  <si>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</si>
  <si>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</si>
  <si>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</si>
  <si>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</si>
  <si>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</si>
  <si>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</si>
  <si>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</si>
  <si>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</si>
  <si>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</si>
  <si>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</si>
  <si>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</si>
  <si>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</si>
  <si>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</si>
  <si>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</si>
  <si>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>Tabela 2.5 Informacje uzupełniające do bilansu z wykonania budżetu</t>
  </si>
  <si>
    <t xml:space="preserve">Tabela 3.1 Wyłączenia wzajemnych rozliczeń między jednostkami/komórkami organizacyjnymi 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</si>
  <si>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</si>
  <si>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</si>
  <si>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</si>
  <si>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</si>
  <si>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</si>
  <si>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</si>
  <si>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Inne świadczenia pracownicze</t>
  </si>
  <si>
    <t>Tabela 1.15 Wypłacone świadczenia pracownicze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</si>
  <si>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</si>
  <si>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</si>
  <si>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</si>
  <si>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</si>
  <si>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</si>
  <si>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</si>
  <si>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</si>
  <si>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</si>
  <si>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</si>
  <si>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</si>
  <si>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</si>
  <si>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</si>
  <si>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</si>
  <si>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 xml:space="preserve"> Koszt wytworzenia środków trwałych w budowie wytworzonych w roku obrotowym</t>
  </si>
  <si>
    <t xml:space="preserve">Dane prezentowane w Tabeli 1.1.1, Tabeli 1.1.2 </t>
  </si>
  <si>
    <t>Tabela 1.1.1  Zmiany stanu wartości początkowej  rzeczowych aktywów trwałych i wartości niematerialnych i prawnych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</si>
  <si>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</si>
  <si>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</si>
  <si>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</si>
  <si>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Umorzenie budynków, lokali                            i obiektów inżynierii lądowej             i wodnej</t>
  </si>
  <si>
    <t>Umorzenie urządzeń technicznych                i maszyn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</si>
  <si>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</si>
  <si>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</si>
  <si>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 xml:space="preserve">                                                                                                                                                     do Zasad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</si>
  <si>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</si>
  <si>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</si>
  <si>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</si>
  <si>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w tym wartość umorzenia od środków trwałych i wnip  nieodpłatnie  otrzymanych/przekazanych (dotyczy poz. 1.6 i 2.6 w zzwf)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</si>
  <si>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</si>
  <si>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</si>
  <si>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</si>
  <si>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</si>
  <si>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tytułu prawnego okresie spłaty</t>
  </si>
  <si>
    <t xml:space="preserve"> z innego</t>
  </si>
  <si>
    <t>Załącznik Nr 1</t>
  </si>
  <si>
    <t>Bogusława Sylwestrzak</t>
  </si>
  <si>
    <r>
      <rPr>
        <strike/>
        <sz val="11"/>
        <rFont val="Times New Roman"/>
        <family val="1"/>
        <charset val="238"/>
      </rPr>
      <t>tak/</t>
    </r>
    <r>
      <rPr>
        <sz val="11"/>
        <rFont val="Times New Roman"/>
        <family val="1"/>
        <charset val="238"/>
      </rPr>
      <t>nie dotyczy  *( niepotrzebne skreslić)</t>
    </r>
  </si>
  <si>
    <t>gł. księgowa</t>
  </si>
  <si>
    <t>Dyrektor</t>
  </si>
  <si>
    <t>Dom Pomocy Społecznej</t>
  </si>
  <si>
    <t>91-324 Łódź, ul. Sierakowskiego 65</t>
  </si>
  <si>
    <r>
      <t>1 )</t>
    </r>
    <r>
      <rPr>
        <b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samorządowy zakład budżetowy</t>
    </r>
    <r>
      <rPr>
        <strike/>
        <sz val="11"/>
        <rFont val="Times New Roman"/>
        <family val="1"/>
        <charset val="238"/>
      </rPr>
      <t xml:space="preserve"> - PKD..........................dział/działy klasyfikacji budżetowej.............</t>
    </r>
    <r>
      <rPr>
        <sz val="11"/>
        <rFont val="Times New Roman"/>
        <family val="1"/>
        <charset val="238"/>
      </rPr>
      <t xml:space="preserve">. 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trike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 - PKD 8790Z dział/działy klasyfikacji budżetowej 852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</si>
  <si>
    <t>Jacek Orman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</si>
  <si>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 z wyceny wynikającej z decyzji
- inna metoda: według wartości godziwej, ceny zakupu, kosztu wytworzenia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trike/>
        <sz val="11"/>
        <rFont val="Times New Roman"/>
        <family val="1"/>
        <charset val="238"/>
      </rPr>
      <t>Inwestycje długoterminowe i krótkoterminowe</t>
    </r>
    <r>
      <rPr>
        <b/>
        <sz val="11"/>
        <rFont val="Times New Roman"/>
        <family val="1"/>
        <charset val="238"/>
      </rPr>
      <t xml:space="preserve">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wg ceny nabycia</t>
    </r>
    <r>
      <rPr>
        <sz val="11"/>
        <rFont val="Times New Roman"/>
        <family val="1"/>
        <charset val="238"/>
      </rPr>
      <t xml:space="preserve">
-</t>
    </r>
    <r>
      <rPr>
        <strike/>
        <sz val="11"/>
        <rFont val="Times New Roman"/>
        <family val="1"/>
        <charset val="238"/>
      </rPr>
      <t xml:space="preserve"> wg ceny rynkowej</t>
    </r>
    <r>
      <rPr>
        <sz val="11"/>
        <rFont val="Times New Roman"/>
        <family val="1"/>
        <charset val="238"/>
      </rPr>
      <t xml:space="preserve">
-</t>
    </r>
    <r>
      <rPr>
        <strike/>
        <sz val="11"/>
        <rFont val="Times New Roman"/>
        <family val="1"/>
        <charset val="238"/>
      </rPr>
      <t xml:space="preserve"> w wartości godziwej</t>
    </r>
    <r>
      <rPr>
        <sz val="11"/>
        <rFont val="Times New Roman"/>
        <family val="1"/>
        <charset val="238"/>
      </rPr>
      <t xml:space="preserve">
</t>
    </r>
    <r>
      <rPr>
        <b/>
        <strike/>
        <sz val="11"/>
        <rFont val="Times New Roman"/>
        <family val="1"/>
        <charset val="238"/>
      </rPr>
      <t>Długoterminowe aktywa finansowe</t>
    </r>
    <r>
      <rPr>
        <b/>
        <sz val="11"/>
        <rFont val="Times New Roman"/>
        <family val="1"/>
        <charset val="238"/>
      </rPr>
      <t xml:space="preserve"> *</t>
    </r>
    <r>
      <rPr>
        <sz val="11"/>
        <rFont val="Times New Roman"/>
        <family val="1"/>
        <charset val="238"/>
      </rPr>
      <t xml:space="preserve">
-</t>
    </r>
    <r>
      <rPr>
        <strike/>
        <sz val="11"/>
        <rFont val="Times New Roman"/>
        <family val="1"/>
        <charset val="238"/>
      </rPr>
      <t xml:space="preserve"> w wartości godziwej, w cenie nabycia z uwzględnieniem utraty wartości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 xml:space="preserve">Wynik finansowy
- 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</si>
  <si>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>Dane prezentowane w Tabeli 2.5  - nie dotyczy</t>
  </si>
  <si>
    <t>Dane prezentowane w Tabeli 1.3  - nie występują</t>
  </si>
  <si>
    <t>Dane prezentowane w Tabeli 1.4  - nie występują</t>
  </si>
  <si>
    <t>Dane prezentowane w Tabeli 1.5  - nie występują</t>
  </si>
  <si>
    <t>Dane prezentowane w Tabeli 1.6  - nie występują</t>
  </si>
  <si>
    <t>Dane prezentowane w Tabeli 1.7  - nie występują</t>
  </si>
  <si>
    <t>Dane prezentowane w Tabeli 1.8  - nie występują</t>
  </si>
  <si>
    <t>Dane prezentowane w Tabeli 1.9  - nie występują</t>
  </si>
  <si>
    <t>Dane prezentowane w Tabeli 1.10  - nie występują</t>
  </si>
  <si>
    <t>Dane prezentowane w Tabeli 1.11  - nie występują</t>
  </si>
  <si>
    <t>Dane prezentowane w Tabeli 1.12  - nie występują</t>
  </si>
  <si>
    <t>Dane prezentowane w Tabeli 1.13.1 i 1.13.2  - nie występują</t>
  </si>
  <si>
    <t>Dane prezentowane w Tabeli 1.14  - nie występują</t>
  </si>
  <si>
    <t>Dane prezentowane w Tabeli 2.1  - nie występują</t>
  </si>
  <si>
    <t>Dane prezentowane w Tabeli 2.2  - nie występują</t>
  </si>
  <si>
    <t>Dane prezentowane w Tabeli 2.3  - nie występują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</si>
  <si>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01.01.2019 r.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31.12.2019 r.</t>
    </r>
  </si>
  <si>
    <t>2020-02-28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</si>
</sst>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3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Open Sans"/>
    </font>
    <font>
      <sz val="10"/>
      <color indexed="11"/>
      <name val="Arial"/>
      <family val="2"/>
      <charset val="238"/>
    </font>
    <font>
      <sz val="9"/>
      <name val="Open Sans"/>
    </font>
    <font>
      <sz val="9.5"/>
      <name val="Open Sans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i/>
      <sz val="12"/>
      <name val="Book Antiqua"/>
      <family val="1"/>
      <charset val="238"/>
    </font>
    <font>
      <sz val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Book Antiqua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Book Antiqua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16" fillId="0" borderId="0" applyNumberFormat="0" applyFill="0" applyBorder="0" applyAlignment="0" applyProtection="0"/>
    <xf numFmtId="0" fontId="8" fillId="0" borderId="0"/>
    <xf numFmtId="0" fontId="8" fillId="0" borderId="0"/>
    <xf numFmtId="0" fontId="15" fillId="0" borderId="0"/>
    <xf numFmtId="0" fontId="1" fillId="0" borderId="0"/>
    <xf numFmtId="0" fontId="12" fillId="0" borderId="0"/>
    <xf numFmtId="0" fontId="1" fillId="0" borderId="0"/>
    <xf numFmtId="44" fontId="1" fillId="0" borderId="0" applyFill="0" applyBorder="0" applyAlignment="0" applyProtection="0"/>
  </cellStyleXfs>
  <cellXfs count="301">
    <xf numFmtId="0" fontId="0" fillId="0" borderId="0" xfId="0"/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vertical="center" wrapText="1"/>
    </xf>
    <xf numFmtId="0" fontId="1" fillId="0" borderId="0" xfId="7"/>
    <xf numFmtId="0" fontId="2" fillId="0" borderId="0" xfId="7" applyFont="1"/>
    <xf numFmtId="0" fontId="3" fillId="0" borderId="0" xfId="7" applyFont="1"/>
    <xf numFmtId="0" fontId="4" fillId="0" borderId="0" xfId="7" applyFont="1" applyAlignment="1">
      <alignment horizontal="center" wrapText="1"/>
    </xf>
    <xf numFmtId="0" fontId="5" fillId="0" borderId="0" xfId="7" applyFont="1" applyAlignment="1">
      <alignment horizont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/>
    </xf>
    <xf numFmtId="0" fontId="17" fillId="0" borderId="6" xfId="0" applyFont="1" applyBorder="1" applyAlignment="1">
      <alignment horizontal="justify" vertical="center"/>
    </xf>
    <xf numFmtId="0" fontId="19" fillId="0" borderId="0" xfId="0" applyFont="1"/>
    <xf numFmtId="0" fontId="17" fillId="0" borderId="8" xfId="0" applyFont="1" applyBorder="1" applyAlignment="1">
      <alignment horizontal="justify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17" fillId="0" borderId="19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0" fillId="0" borderId="15" xfId="7" applyFont="1" applyBorder="1" applyAlignment="1">
      <alignment vertical="top"/>
    </xf>
    <xf numFmtId="0" fontId="10" fillId="0" borderId="13" xfId="7" applyFont="1" applyBorder="1" applyAlignment="1">
      <alignment vertical="top"/>
    </xf>
    <xf numFmtId="0" fontId="11" fillId="0" borderId="14" xfId="7" applyFont="1" applyBorder="1" applyAlignment="1">
      <alignment vertical="top"/>
    </xf>
    <xf numFmtId="0" fontId="10" fillId="0" borderId="11" xfId="7" applyFont="1" applyBorder="1" applyAlignment="1">
      <alignment vertical="top"/>
    </xf>
    <xf numFmtId="0" fontId="11" fillId="0" borderId="11" xfId="7" applyFont="1" applyBorder="1" applyAlignment="1">
      <alignment vertical="top"/>
    </xf>
    <xf numFmtId="0" fontId="11" fillId="0" borderId="11" xfId="7" applyFont="1" applyBorder="1" applyAlignment="1">
      <alignment vertical="top" wrapText="1"/>
    </xf>
    <xf numFmtId="0" fontId="10" fillId="0" borderId="14" xfId="7" applyFont="1" applyBorder="1" applyAlignment="1">
      <alignment vertical="top"/>
    </xf>
    <xf numFmtId="0" fontId="11" fillId="0" borderId="14" xfId="7" applyFont="1" applyBorder="1" applyAlignment="1">
      <alignment vertical="top" wrapText="1"/>
    </xf>
    <xf numFmtId="0" fontId="11" fillId="0" borderId="14" xfId="7" applyFont="1" applyBorder="1" applyAlignment="1">
      <alignment horizontal="center" vertical="top" wrapText="1"/>
    </xf>
    <xf numFmtId="0" fontId="11" fillId="0" borderId="15" xfId="7" applyFont="1" applyBorder="1" applyAlignment="1">
      <alignment vertical="top" wrapText="1"/>
    </xf>
    <xf numFmtId="0" fontId="11" fillId="0" borderId="0" xfId="7" applyFont="1"/>
    <xf numFmtId="0" fontId="11" fillId="0" borderId="11" xfId="7" applyFont="1" applyFill="1" applyBorder="1" applyAlignment="1">
      <alignment vertical="top"/>
    </xf>
    <xf numFmtId="0" fontId="11" fillId="0" borderId="11" xfId="7" applyFont="1" applyFill="1" applyBorder="1" applyAlignment="1">
      <alignment vertical="top" wrapText="1"/>
    </xf>
    <xf numFmtId="0" fontId="17" fillId="0" borderId="4" xfId="0" applyFont="1" applyBorder="1" applyAlignment="1">
      <alignment horizontal="justify" vertical="center" wrapText="1"/>
    </xf>
    <xf numFmtId="0" fontId="17" fillId="0" borderId="21" xfId="0" applyFont="1" applyBorder="1" applyAlignment="1">
      <alignment horizontal="justify" vertical="center" wrapText="1"/>
    </xf>
    <xf numFmtId="0" fontId="0" fillId="0" borderId="0" xfId="0" applyFill="1"/>
    <xf numFmtId="0" fontId="17" fillId="0" borderId="22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justify" vertical="center"/>
    </xf>
    <xf numFmtId="0" fontId="17" fillId="0" borderId="9" xfId="0" applyFont="1" applyBorder="1" applyAlignment="1">
      <alignment horizontal="justify" vertical="center"/>
    </xf>
    <xf numFmtId="0" fontId="17" fillId="0" borderId="24" xfId="0" applyFont="1" applyBorder="1" applyAlignment="1">
      <alignment horizontal="justify" vertical="center" wrapText="1"/>
    </xf>
    <xf numFmtId="0" fontId="17" fillId="0" borderId="25" xfId="0" applyFont="1" applyBorder="1" applyAlignment="1">
      <alignment horizontal="justify" vertical="center" wrapText="1"/>
    </xf>
    <xf numFmtId="0" fontId="17" fillId="0" borderId="26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justify"/>
    </xf>
    <xf numFmtId="0" fontId="20" fillId="0" borderId="0" xfId="0" applyFont="1"/>
    <xf numFmtId="0" fontId="21" fillId="0" borderId="0" xfId="0" applyFont="1"/>
    <xf numFmtId="0" fontId="22" fillId="2" borderId="1" xfId="0" applyFont="1" applyFill="1" applyBorder="1" applyAlignment="1">
      <alignment wrapText="1"/>
    </xf>
    <xf numFmtId="0" fontId="22" fillId="2" borderId="18" xfId="0" applyFont="1" applyFill="1" applyBorder="1" applyAlignment="1">
      <alignment wrapText="1"/>
    </xf>
    <xf numFmtId="0" fontId="24" fillId="0" borderId="0" xfId="0" applyFont="1" applyAlignment="1">
      <alignment horizontal="justify"/>
    </xf>
    <xf numFmtId="0" fontId="23" fillId="2" borderId="1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wrapText="1"/>
    </xf>
    <xf numFmtId="0" fontId="25" fillId="0" borderId="0" xfId="0" applyFont="1"/>
    <xf numFmtId="0" fontId="17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28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justify" vertical="center" wrapText="1"/>
    </xf>
    <xf numFmtId="0" fontId="17" fillId="0" borderId="30" xfId="0" applyFont="1" applyBorder="1" applyAlignment="1">
      <alignment horizontal="justify" vertical="center" wrapText="1"/>
    </xf>
    <xf numFmtId="0" fontId="0" fillId="0" borderId="31" xfId="0" applyBorder="1"/>
    <xf numFmtId="0" fontId="0" fillId="0" borderId="20" xfId="0" applyBorder="1"/>
    <xf numFmtId="0" fontId="0" fillId="0" borderId="32" xfId="0" applyBorder="1"/>
    <xf numFmtId="0" fontId="17" fillId="0" borderId="33" xfId="0" applyFont="1" applyBorder="1" applyAlignment="1">
      <alignment horizontal="justify" vertical="center" wrapText="1"/>
    </xf>
    <xf numFmtId="0" fontId="17" fillId="0" borderId="34" xfId="0" applyFont="1" applyBorder="1" applyAlignment="1">
      <alignment horizontal="justify" vertical="center" wrapText="1"/>
    </xf>
    <xf numFmtId="0" fontId="17" fillId="0" borderId="35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4" xfId="0" applyFont="1" applyBorder="1" applyAlignment="1">
      <alignment horizontal="justify" vertical="center"/>
    </xf>
    <xf numFmtId="0" fontId="22" fillId="2" borderId="4" xfId="0" applyFont="1" applyFill="1" applyBorder="1" applyAlignment="1">
      <alignment wrapText="1"/>
    </xf>
    <xf numFmtId="0" fontId="23" fillId="2" borderId="4" xfId="0" applyFont="1" applyFill="1" applyBorder="1" applyAlignment="1">
      <alignment horizontal="center" wrapText="1"/>
    </xf>
    <xf numFmtId="0" fontId="23" fillId="2" borderId="21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wrapText="1"/>
    </xf>
    <xf numFmtId="0" fontId="0" fillId="0" borderId="0" xfId="0" applyFont="1"/>
    <xf numFmtId="0" fontId="22" fillId="2" borderId="1" xfId="0" applyFont="1" applyFill="1" applyBorder="1" applyAlignment="1">
      <alignment vertical="center" wrapText="1"/>
    </xf>
    <xf numFmtId="0" fontId="19" fillId="0" borderId="4" xfId="0" applyFont="1" applyBorder="1" applyAlignment="1">
      <alignment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justify" vertical="center" wrapText="1"/>
    </xf>
    <xf numFmtId="0" fontId="26" fillId="0" borderId="6" xfId="0" applyFont="1" applyBorder="1" applyAlignment="1">
      <alignment horizontal="justify" vertical="center" wrapText="1"/>
    </xf>
    <xf numFmtId="0" fontId="26" fillId="0" borderId="18" xfId="0" applyFont="1" applyBorder="1" applyAlignment="1">
      <alignment horizontal="justify" vertical="center" wrapText="1"/>
    </xf>
    <xf numFmtId="0" fontId="26" fillId="0" borderId="7" xfId="0" applyFont="1" applyBorder="1" applyAlignment="1">
      <alignment horizontal="justify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justify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38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justify" vertical="center" wrapText="1"/>
    </xf>
    <xf numFmtId="0" fontId="17" fillId="0" borderId="18" xfId="0" applyFont="1" applyBorder="1" applyAlignment="1">
      <alignment horizontal="justify" vertical="center"/>
    </xf>
    <xf numFmtId="0" fontId="17" fillId="0" borderId="7" xfId="0" applyFont="1" applyBorder="1" applyAlignment="1">
      <alignment horizontal="justify" vertical="center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wrapText="1"/>
    </xf>
    <xf numFmtId="0" fontId="22" fillId="2" borderId="26" xfId="0" applyFont="1" applyFill="1" applyBorder="1" applyAlignment="1">
      <alignment horizontal="center" wrapText="1"/>
    </xf>
    <xf numFmtId="0" fontId="17" fillId="2" borderId="40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40" xfId="0" applyFont="1" applyBorder="1" applyAlignment="1">
      <alignment horizontal="justify" vertical="center" wrapText="1"/>
    </xf>
    <xf numFmtId="0" fontId="22" fillId="2" borderId="1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41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wrapText="1"/>
    </xf>
    <xf numFmtId="0" fontId="17" fillId="0" borderId="1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center" wrapText="1"/>
    </xf>
    <xf numFmtId="0" fontId="17" fillId="0" borderId="4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justify" vertical="center" wrapText="1"/>
    </xf>
    <xf numFmtId="0" fontId="26" fillId="0" borderId="9" xfId="0" applyFont="1" applyBorder="1" applyAlignment="1">
      <alignment horizontal="justify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justify" vertical="center" wrapText="1"/>
    </xf>
    <xf numFmtId="0" fontId="17" fillId="0" borderId="18" xfId="0" applyFont="1" applyBorder="1" applyAlignment="1">
      <alignment horizontal="justify" vertical="center" wrapText="1"/>
    </xf>
    <xf numFmtId="0" fontId="11" fillId="0" borderId="16" xfId="7" applyFont="1" applyBorder="1" applyAlignment="1">
      <alignment vertical="top"/>
    </xf>
    <xf numFmtId="0" fontId="9" fillId="0" borderId="11" xfId="7" applyFont="1" applyBorder="1" applyAlignment="1">
      <alignment vertical="top" wrapText="1"/>
    </xf>
    <xf numFmtId="0" fontId="11" fillId="0" borderId="12" xfId="7" applyFont="1" applyBorder="1" applyAlignment="1">
      <alignment vertical="top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17" fillId="0" borderId="43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7" fillId="0" borderId="4" xfId="0" applyFont="1" applyBorder="1" applyAlignment="1">
      <alignment horizontal="justify" vertical="center" wrapText="1"/>
    </xf>
    <xf numFmtId="0" fontId="17" fillId="0" borderId="18" xfId="0" applyFont="1" applyBorder="1" applyAlignment="1">
      <alignment horizontal="justify" vertical="center" wrapText="1"/>
    </xf>
    <xf numFmtId="0" fontId="4" fillId="0" borderId="0" xfId="7" applyFont="1" applyAlignment="1">
      <alignment horizontal="right" wrapText="1"/>
    </xf>
    <xf numFmtId="0" fontId="5" fillId="0" borderId="0" xfId="7" applyFont="1" applyAlignment="1">
      <alignment horizontal="right" wrapText="1"/>
    </xf>
    <xf numFmtId="0" fontId="11" fillId="0" borderId="13" xfId="7" applyFont="1" applyFill="1" applyBorder="1" applyAlignment="1">
      <alignment vertical="top" wrapText="1"/>
    </xf>
    <xf numFmtId="0" fontId="1" fillId="0" borderId="0" xfId="7" applyBorder="1"/>
    <xf numFmtId="0" fontId="11" fillId="0" borderId="15" xfId="7" applyFont="1" applyFill="1" applyBorder="1" applyAlignment="1">
      <alignment vertical="top" wrapText="1"/>
    </xf>
    <xf numFmtId="0" fontId="11" fillId="0" borderId="15" xfId="7" applyFont="1" applyBorder="1" applyAlignment="1">
      <alignment vertical="top"/>
    </xf>
    <xf numFmtId="0" fontId="11" fillId="0" borderId="13" xfId="7" applyFont="1" applyBorder="1" applyAlignment="1">
      <alignment vertical="top"/>
    </xf>
    <xf numFmtId="0" fontId="9" fillId="2" borderId="25" xfId="1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wrapText="1"/>
    </xf>
    <xf numFmtId="0" fontId="19" fillId="2" borderId="4" xfId="0" applyFont="1" applyFill="1" applyBorder="1" applyAlignment="1">
      <alignment wrapText="1"/>
    </xf>
    <xf numFmtId="0" fontId="19" fillId="2" borderId="21" xfId="0" applyFont="1" applyFill="1" applyBorder="1" applyAlignment="1">
      <alignment wrapText="1"/>
    </xf>
    <xf numFmtId="0" fontId="19" fillId="2" borderId="17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19" fillId="2" borderId="6" xfId="0" applyFont="1" applyFill="1" applyBorder="1" applyAlignment="1">
      <alignment wrapText="1"/>
    </xf>
    <xf numFmtId="0" fontId="19" fillId="2" borderId="41" xfId="0" applyFont="1" applyFill="1" applyBorder="1" applyAlignment="1">
      <alignment horizontal="left" wrapText="1" indent="5"/>
    </xf>
    <xf numFmtId="0" fontId="19" fillId="2" borderId="18" xfId="0" applyFont="1" applyFill="1" applyBorder="1" applyAlignment="1">
      <alignment wrapText="1"/>
    </xf>
    <xf numFmtId="0" fontId="19" fillId="2" borderId="7" xfId="0" applyFont="1" applyFill="1" applyBorder="1" applyAlignment="1">
      <alignment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left" vertical="center" wrapText="1" indent="5"/>
    </xf>
    <xf numFmtId="0" fontId="26" fillId="0" borderId="24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justify" vertical="center" wrapText="1"/>
    </xf>
    <xf numFmtId="0" fontId="26" fillId="0" borderId="30" xfId="0" applyFont="1" applyBorder="1" applyAlignment="1">
      <alignment horizontal="justify" vertical="center" wrapText="1"/>
    </xf>
    <xf numFmtId="0" fontId="0" fillId="0" borderId="26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7" fillId="0" borderId="25" xfId="0" applyFont="1" applyBorder="1" applyAlignment="1">
      <alignment vertical="center" wrapText="1"/>
    </xf>
    <xf numFmtId="0" fontId="17" fillId="0" borderId="51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justify" vertical="center" wrapText="1"/>
    </xf>
    <xf numFmtId="0" fontId="23" fillId="0" borderId="0" xfId="0" applyFont="1"/>
    <xf numFmtId="0" fontId="22" fillId="2" borderId="43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41" xfId="0" applyFont="1" applyFill="1" applyBorder="1" applyAlignment="1">
      <alignment vertical="center" wrapText="1"/>
    </xf>
    <xf numFmtId="0" fontId="22" fillId="2" borderId="18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vertical="center" wrapText="1"/>
    </xf>
    <xf numFmtId="0" fontId="14" fillId="0" borderId="0" xfId="7" applyFont="1" applyAlignment="1">
      <alignment horizontal="left"/>
    </xf>
    <xf numFmtId="0" fontId="14" fillId="0" borderId="0" xfId="7" applyFont="1" applyAlignment="1">
      <alignment horizontal="right" vertical="top"/>
    </xf>
    <xf numFmtId="0" fontId="17" fillId="0" borderId="1" xfId="0" applyFont="1" applyBorder="1" applyAlignment="1">
      <alignment horizontal="right" vertical="center" wrapText="1"/>
    </xf>
    <xf numFmtId="0" fontId="17" fillId="0" borderId="6" xfId="0" applyFont="1" applyBorder="1" applyAlignment="1">
      <alignment horizontal="right" vertical="center" wrapText="1"/>
    </xf>
    <xf numFmtId="2" fontId="17" fillId="0" borderId="1" xfId="0" applyNumberFormat="1" applyFont="1" applyBorder="1" applyAlignment="1">
      <alignment horizontal="right" vertical="center" wrapText="1"/>
    </xf>
    <xf numFmtId="2" fontId="17" fillId="0" borderId="6" xfId="0" applyNumberFormat="1" applyFont="1" applyBorder="1" applyAlignment="1">
      <alignment horizontal="right" vertical="center" wrapText="1"/>
    </xf>
    <xf numFmtId="2" fontId="17" fillId="0" borderId="5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right" vertical="center" wrapText="1"/>
    </xf>
    <xf numFmtId="0" fontId="17" fillId="0" borderId="9" xfId="0" applyFont="1" applyBorder="1" applyAlignment="1">
      <alignment horizontal="right" vertical="center" wrapText="1"/>
    </xf>
    <xf numFmtId="0" fontId="17" fillId="0" borderId="25" xfId="0" applyFont="1" applyBorder="1" applyAlignment="1">
      <alignment horizontal="right" vertical="center" wrapText="1"/>
    </xf>
    <xf numFmtId="2" fontId="17" fillId="0" borderId="25" xfId="0" applyNumberFormat="1" applyFont="1" applyBorder="1" applyAlignment="1">
      <alignment horizontal="right" vertical="center" wrapText="1"/>
    </xf>
    <xf numFmtId="0" fontId="17" fillId="0" borderId="26" xfId="0" applyFont="1" applyBorder="1" applyAlignment="1">
      <alignment horizontal="right" vertical="center" wrapText="1"/>
    </xf>
    <xf numFmtId="0" fontId="17" fillId="0" borderId="20" xfId="0" applyFont="1" applyBorder="1" applyAlignment="1">
      <alignment horizontal="right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right" vertical="center" wrapText="1"/>
    </xf>
    <xf numFmtId="2" fontId="17" fillId="0" borderId="4" xfId="0" applyNumberFormat="1" applyFont="1" applyBorder="1" applyAlignment="1">
      <alignment horizontal="right" vertical="center" wrapText="1"/>
    </xf>
    <xf numFmtId="0" fontId="17" fillId="0" borderId="7" xfId="0" applyFont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wrapText="1"/>
    </xf>
    <xf numFmtId="0" fontId="23" fillId="2" borderId="7" xfId="0" applyFont="1" applyFill="1" applyBorder="1" applyAlignment="1">
      <alignment horizont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2" fontId="17" fillId="0" borderId="26" xfId="0" applyNumberFormat="1" applyFont="1" applyBorder="1" applyAlignment="1">
      <alignment horizontal="right" vertical="center" wrapText="1"/>
    </xf>
    <xf numFmtId="2" fontId="17" fillId="0" borderId="21" xfId="0" applyNumberFormat="1" applyFont="1" applyBorder="1" applyAlignment="1">
      <alignment horizontal="right" vertical="center" wrapText="1"/>
    </xf>
    <xf numFmtId="0" fontId="17" fillId="0" borderId="32" xfId="0" applyFont="1" applyBorder="1" applyAlignment="1">
      <alignment horizontal="right" vertical="center" wrapText="1"/>
    </xf>
    <xf numFmtId="2" fontId="17" fillId="0" borderId="6" xfId="0" applyNumberFormat="1" applyFont="1" applyBorder="1" applyAlignment="1">
      <alignment horizontal="center" vertical="center" wrapText="1"/>
    </xf>
    <xf numFmtId="14" fontId="4" fillId="0" borderId="0" xfId="7" quotePrefix="1" applyNumberFormat="1" applyFont="1" applyAlignment="1">
      <alignment horizontal="center" wrapText="1"/>
    </xf>
    <xf numFmtId="14" fontId="0" fillId="0" borderId="0" xfId="0" quotePrefix="1" applyNumberFormat="1" applyAlignment="1">
      <alignment horizontal="center"/>
    </xf>
    <xf numFmtId="14" fontId="0" fillId="0" borderId="0" xfId="0" quotePrefix="1" applyNumberFormat="1" applyAlignment="1">
      <alignment horizontal="right"/>
    </xf>
    <xf numFmtId="0" fontId="6" fillId="0" borderId="0" xfId="7" applyFont="1" applyAlignment="1">
      <alignment horizontal="center"/>
    </xf>
    <xf numFmtId="0" fontId="0" fillId="0" borderId="0" xfId="0" applyAlignment="1">
      <alignment horizontal="center"/>
    </xf>
    <xf numFmtId="0" fontId="11" fillId="0" borderId="10" xfId="7" applyFont="1" applyFill="1" applyBorder="1" applyAlignment="1">
      <alignment horizontal="left" vertical="top" wrapText="1"/>
    </xf>
    <xf numFmtId="0" fontId="11" fillId="0" borderId="11" xfId="7" applyFont="1" applyFill="1" applyBorder="1" applyAlignment="1">
      <alignment horizontal="left" vertical="top" wrapText="1"/>
    </xf>
    <xf numFmtId="0" fontId="11" fillId="0" borderId="16" xfId="7" applyFont="1" applyBorder="1" applyAlignment="1">
      <alignment vertical="top"/>
    </xf>
    <xf numFmtId="0" fontId="11" fillId="0" borderId="14" xfId="7" applyFont="1" applyBorder="1" applyAlignment="1">
      <alignment vertical="top"/>
    </xf>
    <xf numFmtId="0" fontId="17" fillId="0" borderId="52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28" fillId="0" borderId="0" xfId="0" applyFont="1" applyAlignment="1">
      <alignment horizontal="left"/>
    </xf>
    <xf numFmtId="0" fontId="17" fillId="0" borderId="43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17" fillId="0" borderId="1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40" xfId="0" applyFont="1" applyBorder="1" applyAlignment="1"/>
    <xf numFmtId="0" fontId="0" fillId="0" borderId="0" xfId="0" applyAlignment="1">
      <alignment horizontal="left"/>
    </xf>
    <xf numFmtId="0" fontId="0" fillId="0" borderId="25" xfId="0" applyBorder="1" applyAlignment="1">
      <alignment horizontal="center" vertical="center" wrapText="1"/>
    </xf>
    <xf numFmtId="0" fontId="17" fillId="0" borderId="53" xfId="0" applyFont="1" applyBorder="1" applyAlignment="1">
      <alignment horizontal="justify" vertical="center" wrapText="1"/>
    </xf>
    <xf numFmtId="0" fontId="0" fillId="0" borderId="54" xfId="0" applyBorder="1" applyAlignment="1">
      <alignment horizontal="justify" vertical="center" wrapText="1"/>
    </xf>
    <xf numFmtId="0" fontId="2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2" fillId="2" borderId="43" xfId="0" applyFont="1" applyFill="1" applyBorder="1" applyAlignment="1">
      <alignment horizontal="center" vertical="top" wrapText="1"/>
    </xf>
    <xf numFmtId="0" fontId="22" fillId="2" borderId="41" xfId="0" applyFont="1" applyFill="1" applyBorder="1" applyAlignment="1">
      <alignment horizontal="center" vertical="top" wrapText="1"/>
    </xf>
    <xf numFmtId="0" fontId="22" fillId="2" borderId="19" xfId="0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2" borderId="4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2" fillId="2" borderId="45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30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7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2" borderId="52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17" fillId="0" borderId="52" xfId="0" applyFont="1" applyBorder="1" applyAlignment="1">
      <alignment horizontal="center" vertical="center"/>
    </xf>
    <xf numFmtId="0" fontId="28" fillId="0" borderId="0" xfId="0" applyFont="1" applyAlignment="1"/>
    <xf numFmtId="0" fontId="29" fillId="0" borderId="0" xfId="0" applyFont="1" applyAlignment="1"/>
    <xf numFmtId="0" fontId="19" fillId="0" borderId="2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0" fillId="0" borderId="0" xfId="0" applyAlignment="1"/>
  </cellXfs>
  <cellStyles count="9">
    <cellStyle name="Hiperłącze" xfId="1" builtinId="8"/>
    <cellStyle name="Normalny" xfId="0" builtinId="0"/>
    <cellStyle name="Normalny 2" xfId="2"/>
    <cellStyle name="Normalny 2 2" xfId="3"/>
    <cellStyle name="Normalny 2 3" xfId="4"/>
    <cellStyle name="Normalny 2 4" xfId="5"/>
    <cellStyle name="Normalny 3" xfId="6"/>
    <cellStyle name="Normalny_zał. 12 Informacja dodatkowa excel" xfId="7"/>
    <cellStyle name="Walutowy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view="pageBreakPreview" topLeftCell="A4" zoomScaleNormal="100" zoomScaleSheetLayoutView="100" workbookViewId="0">
      <selection activeCell="B93" sqref="B93"/>
    </sheetView>
  </sheetViews>
  <sheetFormatPr defaultRowHeight="12.75"/>
  <cols>
    <col min="1" max="1" width="10" style="3" customWidth="1"/>
    <col min="2" max="2" width="124.5703125" style="3" customWidth="1"/>
    <col min="3" max="3" width="10.7109375" style="3" customWidth="1"/>
    <col min="4" max="16384" width="9.140625" style="3"/>
  </cols>
  <sheetData>
    <row r="1" spans="1:6">
      <c r="C1" s="206" t="s">
        <v>289</v>
      </c>
    </row>
    <row r="2" spans="1:6">
      <c r="C2" s="207" t="s">
        <v>278</v>
      </c>
    </row>
    <row r="3" spans="1:6" ht="18.75">
      <c r="A3" s="234" t="s">
        <v>154</v>
      </c>
      <c r="B3" s="235"/>
    </row>
    <row r="4" spans="1:6" ht="15.75" thickBot="1">
      <c r="A4" s="4"/>
    </row>
    <row r="5" spans="1:6" ht="15" thickBot="1">
      <c r="A5" s="24" t="s">
        <v>37</v>
      </c>
      <c r="B5" s="25" t="s">
        <v>104</v>
      </c>
      <c r="E5" s="5"/>
    </row>
    <row r="6" spans="1:6" ht="15.75" thickBot="1">
      <c r="A6" s="26" t="s">
        <v>11</v>
      </c>
      <c r="B6" s="27"/>
    </row>
    <row r="7" spans="1:6" ht="15.75" thickBot="1">
      <c r="A7" s="26" t="s">
        <v>13</v>
      </c>
      <c r="B7" s="28" t="s">
        <v>105</v>
      </c>
    </row>
    <row r="8" spans="1:6" ht="15.75" thickBot="1">
      <c r="A8" s="26"/>
      <c r="B8" s="28" t="s">
        <v>294</v>
      </c>
    </row>
    <row r="9" spans="1:6" ht="15.75" thickBot="1">
      <c r="A9" s="26" t="s">
        <v>17</v>
      </c>
      <c r="B9" s="28" t="s">
        <v>106</v>
      </c>
      <c r="F9" s="5"/>
    </row>
    <row r="10" spans="1:6" ht="15.75" thickBot="1">
      <c r="A10" s="238"/>
      <c r="B10" s="28" t="s">
        <v>153</v>
      </c>
      <c r="F10" s="5"/>
    </row>
    <row r="11" spans="1:6" ht="18.75" customHeight="1" thickBot="1">
      <c r="A11" s="239"/>
      <c r="B11" s="28" t="s">
        <v>295</v>
      </c>
    </row>
    <row r="12" spans="1:6" ht="15.75" thickBot="1">
      <c r="A12" s="26" t="s">
        <v>19</v>
      </c>
      <c r="B12" s="28" t="s">
        <v>107</v>
      </c>
    </row>
    <row r="13" spans="1:6" ht="17.25" customHeight="1" thickBot="1">
      <c r="A13" s="238"/>
      <c r="B13" s="28" t="s">
        <v>153</v>
      </c>
    </row>
    <row r="14" spans="1:6" ht="18.75" customHeight="1" thickBot="1">
      <c r="A14" s="239"/>
      <c r="B14" s="28" t="s">
        <v>295</v>
      </c>
    </row>
    <row r="15" spans="1:6" ht="15.75" thickBot="1">
      <c r="A15" s="26" t="s">
        <v>21</v>
      </c>
      <c r="B15" s="28" t="s">
        <v>156</v>
      </c>
    </row>
    <row r="16" spans="1:6" ht="62.25" customHeight="1" thickBot="1">
      <c r="A16" s="26"/>
      <c r="B16" s="29" t="s">
        <v>296</v>
      </c>
    </row>
    <row r="17" spans="1:3" ht="21.75" customHeight="1" thickBot="1">
      <c r="A17" s="26" t="s">
        <v>29</v>
      </c>
      <c r="B17" s="28" t="s">
        <v>108</v>
      </c>
    </row>
    <row r="18" spans="1:3" ht="38.25" customHeight="1" thickBot="1">
      <c r="A18" s="26"/>
      <c r="B18" s="36" t="s">
        <v>315</v>
      </c>
    </row>
    <row r="19" spans="1:3" ht="31.5" customHeight="1" thickBot="1">
      <c r="A19" s="26" t="s">
        <v>56</v>
      </c>
      <c r="B19" s="29" t="s">
        <v>284</v>
      </c>
    </row>
    <row r="20" spans="1:3" ht="28.5" customHeight="1" thickBot="1">
      <c r="A20" s="26"/>
      <c r="B20" s="35" t="s">
        <v>291</v>
      </c>
    </row>
    <row r="21" spans="1:3" ht="36.75" customHeight="1" thickBot="1">
      <c r="A21" s="141" t="s">
        <v>58</v>
      </c>
      <c r="B21" s="29" t="s">
        <v>109</v>
      </c>
    </row>
    <row r="22" spans="1:3" ht="409.5" customHeight="1">
      <c r="A22" s="139"/>
      <c r="B22" s="236" t="s">
        <v>298</v>
      </c>
    </row>
    <row r="23" spans="1:3" ht="137.25" customHeight="1" thickBot="1">
      <c r="A23" s="26"/>
      <c r="B23" s="237"/>
    </row>
    <row r="24" spans="1:3" ht="20.25" customHeight="1" thickBot="1">
      <c r="A24" s="158" t="s">
        <v>110</v>
      </c>
      <c r="B24" s="159" t="s">
        <v>111</v>
      </c>
    </row>
    <row r="25" spans="1:3" ht="134.25" customHeight="1" thickBot="1">
      <c r="A25" s="26"/>
      <c r="B25" s="157" t="s">
        <v>213</v>
      </c>
      <c r="C25" s="156"/>
    </row>
    <row r="26" spans="1:3" ht="15" thickBot="1">
      <c r="A26" s="30" t="s">
        <v>51</v>
      </c>
      <c r="B26" s="27" t="s">
        <v>112</v>
      </c>
    </row>
    <row r="27" spans="1:3" ht="15.75" thickBot="1">
      <c r="A27" s="26" t="s">
        <v>11</v>
      </c>
      <c r="B27" s="28"/>
    </row>
    <row r="28" spans="1:3" ht="55.5" customHeight="1" thickBot="1">
      <c r="A28" s="31" t="s">
        <v>13</v>
      </c>
      <c r="B28" s="29" t="s">
        <v>173</v>
      </c>
    </row>
    <row r="29" spans="1:3" ht="15.75" thickBot="1">
      <c r="A29" s="31"/>
      <c r="B29" s="36" t="s">
        <v>269</v>
      </c>
    </row>
    <row r="30" spans="1:3" ht="40.5" customHeight="1" thickBot="1">
      <c r="A30" s="31" t="s">
        <v>17</v>
      </c>
      <c r="B30" s="140" t="s">
        <v>113</v>
      </c>
    </row>
    <row r="31" spans="1:3" ht="30.75" thickBot="1">
      <c r="A31" s="31"/>
      <c r="B31" s="36" t="s">
        <v>214</v>
      </c>
    </row>
    <row r="32" spans="1:3" ht="46.5" customHeight="1" thickBot="1">
      <c r="A32" s="31" t="s">
        <v>19</v>
      </c>
      <c r="B32" s="29" t="s">
        <v>114</v>
      </c>
    </row>
    <row r="33" spans="1:2" ht="27.75" customHeight="1" thickBot="1">
      <c r="A33" s="31"/>
      <c r="B33" s="36" t="s">
        <v>300</v>
      </c>
    </row>
    <row r="34" spans="1:2" ht="20.25" customHeight="1" thickBot="1">
      <c r="A34" s="31" t="s">
        <v>21</v>
      </c>
      <c r="B34" s="29" t="s">
        <v>115</v>
      </c>
    </row>
    <row r="35" spans="1:2" ht="15.75" thickBot="1">
      <c r="A35" s="31"/>
      <c r="B35" s="36" t="s">
        <v>301</v>
      </c>
    </row>
    <row r="36" spans="1:2" ht="44.25" customHeight="1" thickBot="1">
      <c r="A36" s="31" t="s">
        <v>23</v>
      </c>
      <c r="B36" s="36" t="s">
        <v>116</v>
      </c>
    </row>
    <row r="37" spans="1:2" ht="15.75" thickBot="1">
      <c r="A37" s="31"/>
      <c r="B37" s="36" t="s">
        <v>302</v>
      </c>
    </row>
    <row r="38" spans="1:2" ht="38.25" customHeight="1" thickBot="1">
      <c r="A38" s="31" t="s">
        <v>117</v>
      </c>
      <c r="B38" s="36" t="s">
        <v>118</v>
      </c>
    </row>
    <row r="39" spans="1:2" ht="15.75" thickBot="1">
      <c r="A39" s="31"/>
      <c r="B39" s="36" t="s">
        <v>303</v>
      </c>
    </row>
    <row r="40" spans="1:2" ht="47.25" customHeight="1" thickBot="1">
      <c r="A40" s="31" t="s">
        <v>119</v>
      </c>
      <c r="B40" s="36" t="s">
        <v>207</v>
      </c>
    </row>
    <row r="41" spans="1:2" ht="15.75" thickBot="1">
      <c r="A41" s="31"/>
      <c r="B41" s="36" t="s">
        <v>304</v>
      </c>
    </row>
    <row r="42" spans="1:2" ht="36" customHeight="1" thickBot="1">
      <c r="A42" s="31" t="s">
        <v>120</v>
      </c>
      <c r="B42" s="36" t="s">
        <v>121</v>
      </c>
    </row>
    <row r="43" spans="1:2" ht="15.75" thickBot="1">
      <c r="A43" s="31"/>
      <c r="B43" s="36" t="s">
        <v>305</v>
      </c>
    </row>
    <row r="44" spans="1:2" ht="34.5" customHeight="1" thickBot="1">
      <c r="A44" s="31" t="s">
        <v>122</v>
      </c>
      <c r="B44" s="36" t="s">
        <v>279</v>
      </c>
    </row>
    <row r="45" spans="1:2" ht="24.75" customHeight="1" thickBot="1">
      <c r="A45" s="32" t="s">
        <v>123</v>
      </c>
      <c r="B45" s="36" t="s">
        <v>69</v>
      </c>
    </row>
    <row r="46" spans="1:2" ht="15.75" thickBot="1">
      <c r="A46" s="32"/>
      <c r="B46" s="36"/>
    </row>
    <row r="47" spans="1:2" ht="23.25" customHeight="1" thickBot="1">
      <c r="A47" s="32" t="s">
        <v>124</v>
      </c>
      <c r="B47" s="36" t="s">
        <v>125</v>
      </c>
    </row>
    <row r="48" spans="1:2" ht="15.75" thickBot="1">
      <c r="A48" s="32"/>
      <c r="B48" s="36"/>
    </row>
    <row r="49" spans="1:2" ht="16.5" customHeight="1" thickBot="1">
      <c r="A49" s="32" t="s">
        <v>126</v>
      </c>
      <c r="B49" s="36" t="s">
        <v>71</v>
      </c>
    </row>
    <row r="50" spans="1:2" ht="15.75" thickBot="1">
      <c r="A50" s="31"/>
      <c r="B50" s="36" t="s">
        <v>306</v>
      </c>
    </row>
    <row r="51" spans="1:2" ht="48" customHeight="1" thickBot="1">
      <c r="A51" s="31" t="s">
        <v>127</v>
      </c>
      <c r="B51" s="36" t="s">
        <v>157</v>
      </c>
    </row>
    <row r="52" spans="1:2" ht="15.75" thickBot="1">
      <c r="A52" s="31"/>
      <c r="B52" s="36" t="s">
        <v>307</v>
      </c>
    </row>
    <row r="53" spans="1:2" ht="34.5" customHeight="1" thickBot="1">
      <c r="A53" s="31" t="s">
        <v>128</v>
      </c>
      <c r="B53" s="36" t="s">
        <v>129</v>
      </c>
    </row>
    <row r="54" spans="1:2" ht="15.75" thickBot="1">
      <c r="A54" s="31"/>
      <c r="B54" s="36" t="s">
        <v>308</v>
      </c>
    </row>
    <row r="55" spans="1:2" ht="51.75" customHeight="1" thickBot="1">
      <c r="A55" s="31" t="s">
        <v>130</v>
      </c>
      <c r="B55" s="36" t="s">
        <v>131</v>
      </c>
    </row>
    <row r="56" spans="1:2" ht="15.75" thickBot="1">
      <c r="A56" s="31"/>
      <c r="B56" s="36" t="s">
        <v>309</v>
      </c>
    </row>
    <row r="57" spans="1:2" ht="50.25" customHeight="1" thickBot="1">
      <c r="A57" s="31" t="s">
        <v>132</v>
      </c>
      <c r="B57" s="36" t="s">
        <v>133</v>
      </c>
    </row>
    <row r="58" spans="1:2" ht="15.75" thickBot="1">
      <c r="A58" s="31"/>
      <c r="B58" s="36" t="s">
        <v>310</v>
      </c>
    </row>
    <row r="59" spans="1:2" ht="24" customHeight="1" thickBot="1">
      <c r="A59" s="31" t="s">
        <v>134</v>
      </c>
      <c r="B59" s="36" t="s">
        <v>135</v>
      </c>
    </row>
    <row r="60" spans="1:2" ht="15.75" thickBot="1">
      <c r="A60" s="31"/>
      <c r="B60" s="36" t="s">
        <v>311</v>
      </c>
    </row>
    <row r="61" spans="1:2" ht="29.25" customHeight="1" thickBot="1">
      <c r="A61" s="31" t="s">
        <v>136</v>
      </c>
      <c r="B61" s="36" t="s">
        <v>137</v>
      </c>
    </row>
    <row r="62" spans="1:2" ht="15.75" thickBot="1">
      <c r="A62" s="31"/>
      <c r="B62" s="36" t="s">
        <v>211</v>
      </c>
    </row>
    <row r="63" spans="1:2" ht="15.75" thickBot="1">
      <c r="A63" s="26" t="s">
        <v>138</v>
      </c>
      <c r="B63" s="35" t="s">
        <v>111</v>
      </c>
    </row>
    <row r="64" spans="1:2" ht="15.75" thickBot="1">
      <c r="A64" s="26"/>
      <c r="B64" s="35"/>
    </row>
    <row r="65" spans="1:2" ht="15.75" thickBot="1">
      <c r="A65" s="31" t="s">
        <v>29</v>
      </c>
      <c r="B65" s="36"/>
    </row>
    <row r="66" spans="1:2" ht="24" customHeight="1" thickBot="1">
      <c r="A66" s="31" t="s">
        <v>98</v>
      </c>
      <c r="B66" s="36" t="s">
        <v>139</v>
      </c>
    </row>
    <row r="67" spans="1:2" ht="15.75" thickBot="1">
      <c r="A67" s="31"/>
      <c r="B67" s="36" t="s">
        <v>312</v>
      </c>
    </row>
    <row r="68" spans="1:2" ht="39.75" customHeight="1" thickBot="1">
      <c r="A68" s="33" t="s">
        <v>140</v>
      </c>
      <c r="B68" s="155" t="s">
        <v>141</v>
      </c>
    </row>
    <row r="69" spans="1:2" ht="15.75" thickBot="1">
      <c r="A69" s="31"/>
      <c r="B69" s="36" t="s">
        <v>313</v>
      </c>
    </row>
    <row r="70" spans="1:2" ht="38.25" customHeight="1" thickBot="1">
      <c r="A70" s="33" t="s">
        <v>142</v>
      </c>
      <c r="B70" s="155" t="s">
        <v>143</v>
      </c>
    </row>
    <row r="71" spans="1:2" ht="15.75" thickBot="1">
      <c r="A71" s="31"/>
      <c r="B71" s="36" t="s">
        <v>314</v>
      </c>
    </row>
    <row r="72" spans="1:2" ht="51" customHeight="1" thickBot="1">
      <c r="A72" s="31" t="s">
        <v>144</v>
      </c>
      <c r="B72" s="36" t="s">
        <v>145</v>
      </c>
    </row>
    <row r="73" spans="1:2" ht="15.75" thickBot="1">
      <c r="A73" s="31"/>
      <c r="B73" s="36" t="s">
        <v>155</v>
      </c>
    </row>
    <row r="74" spans="1:2" ht="15.75" thickBot="1">
      <c r="A74" s="26" t="s">
        <v>146</v>
      </c>
      <c r="B74" s="35" t="s">
        <v>163</v>
      </c>
    </row>
    <row r="75" spans="1:2" ht="15.75" thickBot="1">
      <c r="A75" s="26"/>
      <c r="B75" s="36" t="s">
        <v>299</v>
      </c>
    </row>
    <row r="76" spans="1:2" ht="38.25" customHeight="1" thickBot="1">
      <c r="A76" s="31" t="s">
        <v>56</v>
      </c>
      <c r="B76" s="36" t="s">
        <v>147</v>
      </c>
    </row>
    <row r="77" spans="1:2" ht="15.75" thickBot="1">
      <c r="A77" s="33"/>
      <c r="B77" s="36" t="s">
        <v>212</v>
      </c>
    </row>
    <row r="78" spans="1:2" ht="15">
      <c r="A78" s="34"/>
      <c r="B78" s="34"/>
    </row>
    <row r="79" spans="1:2" ht="15">
      <c r="A79" s="34"/>
      <c r="B79" s="34"/>
    </row>
    <row r="80" spans="1:2" ht="15">
      <c r="A80" s="34"/>
      <c r="B80" s="34"/>
    </row>
    <row r="81" spans="1:3" ht="15">
      <c r="A81" s="34"/>
      <c r="B81" s="34"/>
    </row>
    <row r="82" spans="1:3" ht="15">
      <c r="A82" s="34"/>
      <c r="B82" s="34"/>
    </row>
    <row r="83" spans="1:3" ht="15">
      <c r="A83" s="34"/>
      <c r="B83" s="34"/>
    </row>
    <row r="84" spans="1:3" ht="15">
      <c r="A84" s="34"/>
      <c r="B84" s="34"/>
    </row>
    <row r="85" spans="1:3" ht="15">
      <c r="A85" s="34"/>
      <c r="B85" s="34"/>
    </row>
    <row r="86" spans="1:3" ht="15">
      <c r="A86" s="34"/>
      <c r="B86" s="34"/>
    </row>
    <row r="87" spans="1:3" ht="15">
      <c r="A87" s="34"/>
      <c r="B87" s="34"/>
    </row>
    <row r="88" spans="1:3" ht="15">
      <c r="A88" s="34"/>
      <c r="B88" s="34"/>
    </row>
    <row r="89" spans="1:3" ht="15">
      <c r="A89" s="34"/>
      <c r="B89" s="34"/>
    </row>
    <row r="90" spans="1:3" ht="15">
      <c r="A90" s="34"/>
      <c r="B90" s="34"/>
    </row>
    <row r="91" spans="1:3" ht="36">
      <c r="A91" s="6" t="s">
        <v>290</v>
      </c>
      <c r="B91" s="231" t="s">
        <v>316</v>
      </c>
      <c r="C91" s="153" t="s">
        <v>297</v>
      </c>
    </row>
    <row r="92" spans="1:3" ht="25.5">
      <c r="A92" s="7" t="s">
        <v>148</v>
      </c>
      <c r="B92" s="7" t="s">
        <v>149</v>
      </c>
      <c r="C92" s="154" t="s">
        <v>150</v>
      </c>
    </row>
    <row r="93" spans="1:3" ht="15">
      <c r="A93" s="4"/>
    </row>
  </sheetData>
  <mergeCells count="4">
    <mergeCell ref="A3:B3"/>
    <mergeCell ref="B22:B23"/>
    <mergeCell ref="A13:A14"/>
    <mergeCell ref="A10:A11"/>
  </mergeCells>
  <pageMargins left="0.74803149606299213" right="0.74803149606299213" top="0.45" bottom="0.5" header="0.28000000000000003" footer="0.51181102362204722"/>
  <pageSetup paperSize="9" scale="55" orientation="portrait" r:id="rId1"/>
  <headerFooter alignWithMargins="0"/>
  <rowBreaks count="1" manualBreakCount="1">
    <brk id="3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zoomScaleNormal="100" workbookViewId="0">
      <selection activeCell="C16" sqref="C16:C17"/>
    </sheetView>
  </sheetViews>
  <sheetFormatPr defaultRowHeight="15"/>
  <cols>
    <col min="2" max="2" width="9.140625" customWidth="1"/>
    <col min="3" max="3" width="43.140625" customWidth="1"/>
    <col min="4" max="4" width="21" customWidth="1"/>
    <col min="5" max="5" width="22.7109375" customWidth="1"/>
    <col min="6" max="6" width="21.28515625" customWidth="1"/>
    <col min="7" max="7" width="16.85546875" customWidth="1"/>
  </cols>
  <sheetData>
    <row r="1" spans="2:7">
      <c r="C1" t="s">
        <v>294</v>
      </c>
    </row>
    <row r="2" spans="2:7">
      <c r="C2" t="s">
        <v>295</v>
      </c>
    </row>
    <row r="3" spans="2:7" ht="17.25" customHeight="1"/>
    <row r="4" spans="2:7" ht="24" customHeight="1">
      <c r="B4" s="244" t="s">
        <v>280</v>
      </c>
      <c r="C4" s="244"/>
      <c r="D4" s="244"/>
      <c r="E4" s="244"/>
      <c r="F4" s="244"/>
      <c r="G4" s="244"/>
    </row>
    <row r="5" spans="2:7" ht="17.25" customHeight="1">
      <c r="B5" s="142" t="s">
        <v>288</v>
      </c>
      <c r="C5" s="142" t="s">
        <v>287</v>
      </c>
      <c r="D5" s="199"/>
      <c r="E5" s="199"/>
      <c r="F5" s="199"/>
      <c r="G5" s="199"/>
    </row>
    <row r="6" spans="2:7" ht="15.75" thickBot="1"/>
    <row r="7" spans="2:7" ht="38.25" customHeight="1">
      <c r="B7" s="245" t="s">
        <v>0</v>
      </c>
      <c r="C7" s="247" t="s">
        <v>177</v>
      </c>
      <c r="D7" s="247" t="s">
        <v>178</v>
      </c>
      <c r="E7" s="247" t="s">
        <v>68</v>
      </c>
      <c r="F7" s="247"/>
      <c r="G7" s="249"/>
    </row>
    <row r="8" spans="2:7" ht="40.5" customHeight="1" thickBot="1">
      <c r="B8" s="246"/>
      <c r="C8" s="248"/>
      <c r="D8" s="248"/>
      <c r="E8" s="126" t="s">
        <v>69</v>
      </c>
      <c r="F8" s="126" t="s">
        <v>70</v>
      </c>
      <c r="G8" s="127" t="s">
        <v>71</v>
      </c>
    </row>
    <row r="9" spans="2:7" ht="60" customHeight="1">
      <c r="B9" s="145" t="s">
        <v>11</v>
      </c>
      <c r="C9" s="22" t="s">
        <v>208</v>
      </c>
      <c r="D9" s="135"/>
      <c r="E9" s="22"/>
      <c r="F9" s="22"/>
      <c r="G9" s="15"/>
    </row>
    <row r="10" spans="2:7" ht="39.75" customHeight="1" thickBot="1">
      <c r="B10" s="271" t="s">
        <v>221</v>
      </c>
      <c r="C10" s="272"/>
      <c r="D10" s="110"/>
      <c r="E10" s="110"/>
      <c r="F10" s="110"/>
      <c r="G10" s="111"/>
    </row>
    <row r="11" spans="2:7" ht="40.5" customHeight="1" thickTop="1" thickBot="1">
      <c r="B11" s="99" t="s">
        <v>29</v>
      </c>
      <c r="C11" s="65" t="s">
        <v>222</v>
      </c>
      <c r="D11" s="65"/>
      <c r="E11" s="65"/>
      <c r="F11" s="65"/>
      <c r="G11" s="66"/>
    </row>
    <row r="12" spans="2:7" ht="26.25" customHeight="1" thickBot="1">
      <c r="B12" s="251" t="s">
        <v>217</v>
      </c>
      <c r="C12" s="270"/>
      <c r="D12" s="128">
        <f>D9+D11</f>
        <v>0</v>
      </c>
      <c r="E12" s="128">
        <f>E9+E11</f>
        <v>0</v>
      </c>
      <c r="F12" s="128">
        <f>F9+F11</f>
        <v>0</v>
      </c>
      <c r="G12" s="62">
        <f>G9+G11</f>
        <v>0</v>
      </c>
    </row>
    <row r="14" spans="2:7">
      <c r="C14" t="s">
        <v>290</v>
      </c>
      <c r="D14" s="232" t="s">
        <v>316</v>
      </c>
      <c r="E14" t="s">
        <v>297</v>
      </c>
    </row>
    <row r="15" spans="2:7">
      <c r="C15" t="s">
        <v>292</v>
      </c>
      <c r="E15" t="s">
        <v>293</v>
      </c>
    </row>
  </sheetData>
  <mergeCells count="7">
    <mergeCell ref="B4:G4"/>
    <mergeCell ref="B12:C12"/>
    <mergeCell ref="B7:B8"/>
    <mergeCell ref="C7:C8"/>
    <mergeCell ref="D7:D8"/>
    <mergeCell ref="E7:G7"/>
    <mergeCell ref="B10:C10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26"/>
  <sheetViews>
    <sheetView workbookViewId="0">
      <selection activeCell="E16" sqref="E16"/>
    </sheetView>
  </sheetViews>
  <sheetFormatPr defaultRowHeight="15"/>
  <cols>
    <col min="3" max="3" width="9.42578125" customWidth="1"/>
    <col min="4" max="4" width="31.42578125" customWidth="1"/>
    <col min="5" max="5" width="22.28515625" customWidth="1"/>
    <col min="6" max="6" width="24.42578125" customWidth="1"/>
  </cols>
  <sheetData>
    <row r="1" spans="3:7">
      <c r="D1" t="s">
        <v>294</v>
      </c>
    </row>
    <row r="2" spans="3:7">
      <c r="D2" t="s">
        <v>295</v>
      </c>
    </row>
    <row r="3" spans="3:7" ht="15.75">
      <c r="C3" s="273" t="s">
        <v>238</v>
      </c>
      <c r="D3" s="274"/>
      <c r="E3" s="274"/>
      <c r="F3" s="274"/>
    </row>
    <row r="4" spans="3:7" ht="15.75">
      <c r="C4" s="273" t="s">
        <v>273</v>
      </c>
      <c r="D4" s="273"/>
      <c r="E4" s="273"/>
      <c r="F4" s="273"/>
    </row>
    <row r="6" spans="3:7" ht="15.75" thickBot="1"/>
    <row r="7" spans="3:7" ht="39.75" customHeight="1">
      <c r="C7" s="200" t="s">
        <v>0</v>
      </c>
      <c r="D7" s="201" t="s">
        <v>179</v>
      </c>
      <c r="E7" s="201" t="s">
        <v>226</v>
      </c>
      <c r="F7" s="202" t="s">
        <v>227</v>
      </c>
      <c r="G7" s="47"/>
    </row>
    <row r="8" spans="3:7" ht="15.75" hidden="1" customHeight="1" thickBot="1">
      <c r="C8" s="203"/>
      <c r="D8" s="204"/>
      <c r="E8" s="204"/>
      <c r="F8" s="205"/>
      <c r="G8" s="47"/>
    </row>
    <row r="9" spans="3:7" ht="37.5" customHeight="1">
      <c r="C9" s="123" t="s">
        <v>11</v>
      </c>
      <c r="D9" s="78" t="s">
        <v>180</v>
      </c>
      <c r="E9" s="79">
        <v>0</v>
      </c>
      <c r="F9" s="80">
        <v>0</v>
      </c>
      <c r="G9" s="47"/>
    </row>
    <row r="10" spans="3:7" ht="42.75" customHeight="1" thickBot="1">
      <c r="C10" s="122" t="s">
        <v>29</v>
      </c>
      <c r="D10" s="52" t="s">
        <v>181</v>
      </c>
      <c r="E10" s="223">
        <v>0</v>
      </c>
      <c r="F10" s="224">
        <v>0</v>
      </c>
      <c r="G10" s="47"/>
    </row>
    <row r="11" spans="3:7" ht="15.75">
      <c r="C11" s="48"/>
    </row>
    <row r="12" spans="3:7">
      <c r="D12" t="s">
        <v>290</v>
      </c>
      <c r="E12" s="232" t="s">
        <v>316</v>
      </c>
      <c r="F12" t="s">
        <v>297</v>
      </c>
    </row>
    <row r="13" spans="3:7">
      <c r="D13" t="s">
        <v>292</v>
      </c>
      <c r="F13" t="s">
        <v>293</v>
      </c>
    </row>
    <row r="21" spans="6:6" ht="15.75">
      <c r="F21" s="14"/>
    </row>
    <row r="22" spans="6:6" ht="15.75">
      <c r="F22" s="14"/>
    </row>
    <row r="23" spans="6:6" ht="15.75">
      <c r="F23" s="14"/>
    </row>
    <row r="24" spans="6:6" ht="15.75">
      <c r="F24" s="14"/>
    </row>
    <row r="25" spans="6:6" ht="15.75">
      <c r="F25" s="14"/>
    </row>
    <row r="26" spans="6:6" ht="15.75">
      <c r="F26" s="14"/>
    </row>
  </sheetData>
  <mergeCells count="2">
    <mergeCell ref="C3:F3"/>
    <mergeCell ref="C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21"/>
  <sheetViews>
    <sheetView topLeftCell="A4" workbookViewId="0">
      <selection activeCell="E24" sqref="E24"/>
    </sheetView>
  </sheetViews>
  <sheetFormatPr defaultRowHeight="15"/>
  <cols>
    <col min="4" max="4" width="27.7109375" customWidth="1"/>
    <col min="5" max="5" width="17.28515625" customWidth="1"/>
    <col min="6" max="6" width="15" customWidth="1"/>
    <col min="7" max="7" width="19" customWidth="1"/>
    <col min="8" max="8" width="21" customWidth="1"/>
  </cols>
  <sheetData>
    <row r="4" spans="3:10" ht="18.75">
      <c r="D4" t="s">
        <v>294</v>
      </c>
      <c r="E4" s="14"/>
      <c r="F4" s="14"/>
      <c r="G4" s="14"/>
      <c r="H4" s="14"/>
      <c r="I4" s="50"/>
      <c r="J4" s="50"/>
    </row>
    <row r="5" spans="3:10">
      <c r="D5" t="s">
        <v>295</v>
      </c>
    </row>
    <row r="6" spans="3:10" ht="15.75">
      <c r="C6" s="142" t="s">
        <v>239</v>
      </c>
    </row>
    <row r="7" spans="3:10" ht="15.75" thickBot="1">
      <c r="C7" s="49"/>
    </row>
    <row r="8" spans="3:10">
      <c r="C8" s="275" t="s">
        <v>0</v>
      </c>
      <c r="D8" s="281" t="s">
        <v>209</v>
      </c>
      <c r="E8" s="281" t="s">
        <v>229</v>
      </c>
      <c r="F8" s="283" t="s">
        <v>230</v>
      </c>
      <c r="G8" s="277" t="s">
        <v>182</v>
      </c>
      <c r="H8" s="278"/>
    </row>
    <row r="9" spans="3:10" ht="17.25" customHeight="1" thickBot="1">
      <c r="C9" s="276"/>
      <c r="D9" s="282"/>
      <c r="E9" s="282"/>
      <c r="F9" s="284"/>
      <c r="G9" s="119" t="s">
        <v>183</v>
      </c>
      <c r="H9" s="120" t="s">
        <v>184</v>
      </c>
    </row>
    <row r="10" spans="3:10">
      <c r="C10" s="123" t="s">
        <v>11</v>
      </c>
      <c r="D10" s="78" t="s">
        <v>96</v>
      </c>
      <c r="E10" s="79"/>
      <c r="F10" s="79"/>
      <c r="G10" s="79"/>
      <c r="H10" s="80"/>
    </row>
    <row r="11" spans="3:10" ht="15.75" customHeight="1">
      <c r="C11" s="121" t="s">
        <v>29</v>
      </c>
      <c r="D11" s="51" t="s">
        <v>185</v>
      </c>
      <c r="E11" s="54"/>
      <c r="F11" s="54"/>
      <c r="G11" s="54"/>
      <c r="H11" s="55"/>
    </row>
    <row r="12" spans="3:10" ht="23.25" customHeight="1">
      <c r="C12" s="121" t="s">
        <v>98</v>
      </c>
      <c r="D12" s="84" t="s">
        <v>186</v>
      </c>
      <c r="E12" s="54"/>
      <c r="F12" s="54"/>
      <c r="G12" s="54"/>
      <c r="H12" s="55"/>
    </row>
    <row r="13" spans="3:10" ht="25.5" customHeight="1">
      <c r="C13" s="121" t="s">
        <v>140</v>
      </c>
      <c r="D13" s="84" t="s">
        <v>187</v>
      </c>
      <c r="E13" s="54"/>
      <c r="F13" s="54"/>
      <c r="G13" s="54"/>
      <c r="H13" s="55"/>
    </row>
    <row r="14" spans="3:10" ht="20.25" customHeight="1">
      <c r="C14" s="121" t="s">
        <v>56</v>
      </c>
      <c r="D14" s="84" t="s">
        <v>188</v>
      </c>
      <c r="E14" s="54"/>
      <c r="F14" s="54"/>
      <c r="G14" s="54"/>
      <c r="H14" s="55"/>
    </row>
    <row r="15" spans="3:10" ht="23.25" customHeight="1">
      <c r="C15" s="121" t="s">
        <v>58</v>
      </c>
      <c r="D15" s="84" t="s">
        <v>189</v>
      </c>
      <c r="E15" s="54"/>
      <c r="F15" s="54"/>
      <c r="G15" s="54"/>
      <c r="H15" s="55"/>
    </row>
    <row r="16" spans="3:10" ht="23.25" customHeight="1" thickBot="1">
      <c r="C16" s="124" t="s">
        <v>77</v>
      </c>
      <c r="D16" s="194" t="s">
        <v>190</v>
      </c>
      <c r="E16" s="81"/>
      <c r="F16" s="81"/>
      <c r="G16" s="81"/>
      <c r="H16" s="82"/>
    </row>
    <row r="17" spans="3:8" ht="20.25" customHeight="1" thickBot="1">
      <c r="C17" s="279" t="s">
        <v>228</v>
      </c>
      <c r="D17" s="280"/>
      <c r="E17" s="113">
        <f>E10+E11+E14+E15+E16</f>
        <v>0</v>
      </c>
      <c r="F17" s="113">
        <f>F10+F11+F14+F15+F16</f>
        <v>0</v>
      </c>
      <c r="G17" s="113">
        <f>G10+G11+G14+G15+G16</f>
        <v>0</v>
      </c>
      <c r="H17" s="114">
        <f>H10+H11+H14+H15+H16</f>
        <v>0</v>
      </c>
    </row>
    <row r="18" spans="3:8" ht="16.5">
      <c r="C18" s="53"/>
    </row>
    <row r="20" spans="3:8">
      <c r="D20" t="s">
        <v>290</v>
      </c>
      <c r="E20" s="232" t="s">
        <v>316</v>
      </c>
      <c r="G20" t="s">
        <v>297</v>
      </c>
    </row>
    <row r="21" spans="3:8">
      <c r="D21" t="s">
        <v>292</v>
      </c>
      <c r="G21" t="s">
        <v>293</v>
      </c>
    </row>
  </sheetData>
  <mergeCells count="6">
    <mergeCell ref="C8:C9"/>
    <mergeCell ref="G8:H8"/>
    <mergeCell ref="C17:D17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view="pageBreakPreview" zoomScale="60" zoomScaleNormal="100" workbookViewId="0">
      <selection activeCell="D26" sqref="D26"/>
    </sheetView>
  </sheetViews>
  <sheetFormatPr defaultRowHeight="15"/>
  <cols>
    <col min="2" max="2" width="5.28515625" customWidth="1"/>
    <col min="3" max="3" width="40.140625" customWidth="1"/>
    <col min="4" max="4" width="30.7109375" customWidth="1"/>
    <col min="5" max="5" width="39" customWidth="1"/>
    <col min="7" max="7" width="33.140625" customWidth="1"/>
  </cols>
  <sheetData>
    <row r="2" spans="2:7">
      <c r="C2" t="s">
        <v>294</v>
      </c>
    </row>
    <row r="3" spans="2:7">
      <c r="C3" t="s">
        <v>295</v>
      </c>
    </row>
    <row r="5" spans="2:7" ht="15.75">
      <c r="B5" s="244" t="s">
        <v>286</v>
      </c>
      <c r="C5" s="285"/>
      <c r="D5" s="285"/>
      <c r="E5" s="285"/>
      <c r="F5" s="286"/>
      <c r="G5" s="286"/>
    </row>
    <row r="7" spans="2:7" ht="15.75" thickBot="1"/>
    <row r="8" spans="2:7" ht="40.5" customHeight="1" thickBot="1">
      <c r="B8" s="147" t="s">
        <v>0</v>
      </c>
      <c r="C8" s="45" t="s">
        <v>93</v>
      </c>
      <c r="D8" s="45" t="s">
        <v>94</v>
      </c>
      <c r="E8" s="46" t="s">
        <v>95</v>
      </c>
    </row>
    <row r="9" spans="2:7" ht="24" customHeight="1">
      <c r="B9" s="59" t="s">
        <v>11</v>
      </c>
      <c r="C9" s="37" t="s">
        <v>96</v>
      </c>
      <c r="D9" s="37"/>
      <c r="E9" s="38"/>
    </row>
    <row r="10" spans="2:7" ht="21.75" customHeight="1">
      <c r="B10" s="18" t="s">
        <v>29</v>
      </c>
      <c r="C10" s="8" t="s">
        <v>97</v>
      </c>
      <c r="D10" s="8"/>
      <c r="E10" s="10"/>
    </row>
    <row r="11" spans="2:7" ht="29.25" customHeight="1">
      <c r="B11" s="18" t="s">
        <v>98</v>
      </c>
      <c r="C11" s="8" t="s">
        <v>99</v>
      </c>
      <c r="D11" s="8"/>
      <c r="E11" s="10"/>
    </row>
    <row r="12" spans="2:7" ht="22.5" customHeight="1">
      <c r="B12" s="18" t="s">
        <v>56</v>
      </c>
      <c r="C12" s="8" t="s">
        <v>100</v>
      </c>
      <c r="D12" s="8"/>
      <c r="E12" s="10"/>
    </row>
    <row r="13" spans="2:7" ht="26.25" customHeight="1">
      <c r="B13" s="18" t="s">
        <v>58</v>
      </c>
      <c r="C13" s="8" t="s">
        <v>101</v>
      </c>
      <c r="D13" s="8"/>
      <c r="E13" s="10"/>
    </row>
    <row r="14" spans="2:7" ht="24.75" customHeight="1">
      <c r="B14" s="18" t="s">
        <v>77</v>
      </c>
      <c r="C14" s="23" t="s">
        <v>191</v>
      </c>
      <c r="D14" s="8"/>
      <c r="E14" s="10"/>
    </row>
    <row r="15" spans="2:7" ht="22.5" customHeight="1">
      <c r="B15" s="18" t="s">
        <v>102</v>
      </c>
      <c r="C15" s="23" t="s">
        <v>193</v>
      </c>
      <c r="D15" s="8"/>
      <c r="E15" s="10"/>
    </row>
    <row r="16" spans="2:7" ht="24" customHeight="1" thickBot="1">
      <c r="B16" s="57" t="s">
        <v>103</v>
      </c>
      <c r="C16" s="9" t="s">
        <v>192</v>
      </c>
      <c r="D16" s="9"/>
      <c r="E16" s="16"/>
    </row>
    <row r="17" spans="2:5" ht="26.25" customHeight="1" thickBot="1">
      <c r="B17" s="287" t="s">
        <v>228</v>
      </c>
      <c r="C17" s="288"/>
      <c r="D17" s="150">
        <f>D9+D10+D12+D13+D14</f>
        <v>0</v>
      </c>
      <c r="E17" s="186">
        <f>E9+E10+E12+E13+E14</f>
        <v>0</v>
      </c>
    </row>
    <row r="19" spans="2:5">
      <c r="C19" t="s">
        <v>290</v>
      </c>
      <c r="D19" s="232" t="s">
        <v>316</v>
      </c>
      <c r="E19" t="s">
        <v>297</v>
      </c>
    </row>
    <row r="20" spans="2:5">
      <c r="C20" t="s">
        <v>292</v>
      </c>
      <c r="E20" t="s">
        <v>293</v>
      </c>
    </row>
  </sheetData>
  <mergeCells count="2">
    <mergeCell ref="B5:G5"/>
    <mergeCell ref="B17:C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workbookViewId="0">
      <selection activeCell="D18" sqref="D18"/>
    </sheetView>
  </sheetViews>
  <sheetFormatPr defaultRowHeight="15"/>
  <cols>
    <col min="2" max="2" width="3.7109375" customWidth="1"/>
    <col min="3" max="3" width="47.5703125" customWidth="1"/>
    <col min="4" max="5" width="20.5703125" customWidth="1"/>
    <col min="6" max="6" width="21.85546875" customWidth="1"/>
  </cols>
  <sheetData>
    <row r="1" spans="2:6">
      <c r="C1" t="s">
        <v>294</v>
      </c>
    </row>
    <row r="2" spans="2:6">
      <c r="C2" t="s">
        <v>295</v>
      </c>
    </row>
    <row r="4" spans="2:6" ht="15.75">
      <c r="B4" s="244" t="s">
        <v>240</v>
      </c>
      <c r="C4" s="285"/>
      <c r="D4" s="285"/>
      <c r="E4" s="285"/>
      <c r="F4" s="285"/>
    </row>
    <row r="6" spans="2:6" ht="15.75" thickBot="1"/>
    <row r="7" spans="2:6" ht="54.75" customHeight="1" thickBot="1">
      <c r="B7" s="44" t="s">
        <v>0</v>
      </c>
      <c r="C7" s="45" t="s">
        <v>72</v>
      </c>
      <c r="D7" s="101" t="s">
        <v>194</v>
      </c>
      <c r="E7" s="71" t="s">
        <v>2</v>
      </c>
      <c r="F7" s="62" t="s">
        <v>227</v>
      </c>
    </row>
    <row r="8" spans="2:6" ht="34.5" customHeight="1">
      <c r="B8" s="59" t="s">
        <v>11</v>
      </c>
      <c r="C8" s="37" t="s">
        <v>73</v>
      </c>
      <c r="D8" s="70"/>
      <c r="E8" s="70"/>
      <c r="F8" s="38"/>
    </row>
    <row r="9" spans="2:6" ht="32.25" customHeight="1">
      <c r="B9" s="18" t="s">
        <v>29</v>
      </c>
      <c r="C9" s="8" t="s">
        <v>74</v>
      </c>
      <c r="D9" s="40"/>
      <c r="E9" s="40"/>
      <c r="F9" s="10"/>
    </row>
    <row r="10" spans="2:6" ht="30" customHeight="1">
      <c r="B10" s="18" t="s">
        <v>56</v>
      </c>
      <c r="C10" s="8" t="s">
        <v>75</v>
      </c>
      <c r="D10" s="40"/>
      <c r="E10" s="40"/>
      <c r="F10" s="10"/>
    </row>
    <row r="11" spans="2:6" ht="49.5" customHeight="1">
      <c r="B11" s="18" t="s">
        <v>58</v>
      </c>
      <c r="C11" s="8" t="s">
        <v>76</v>
      </c>
      <c r="D11" s="40"/>
      <c r="E11" s="40"/>
      <c r="F11" s="10"/>
    </row>
    <row r="12" spans="2:6" ht="24" customHeight="1" thickBot="1">
      <c r="B12" s="18" t="s">
        <v>77</v>
      </c>
      <c r="C12" s="8" t="s">
        <v>10</v>
      </c>
      <c r="D12" s="40"/>
      <c r="E12" s="40"/>
      <c r="F12" s="10"/>
    </row>
    <row r="13" spans="2:6" ht="21.75" customHeight="1" thickBot="1">
      <c r="B13" s="251" t="s">
        <v>228</v>
      </c>
      <c r="C13" s="252"/>
      <c r="D13" s="101">
        <f>D8+D9+D10+D11+D12</f>
        <v>0</v>
      </c>
      <c r="E13" s="101">
        <f>E8+E9+E10+E11+E12</f>
        <v>0</v>
      </c>
      <c r="F13" s="62">
        <f>F8+F9+F10+F11+F12</f>
        <v>0</v>
      </c>
    </row>
    <row r="15" spans="2:6">
      <c r="C15" t="s">
        <v>290</v>
      </c>
      <c r="D15" s="232" t="s">
        <v>316</v>
      </c>
      <c r="E15" t="s">
        <v>297</v>
      </c>
    </row>
    <row r="16" spans="2:6">
      <c r="C16" t="s">
        <v>292</v>
      </c>
      <c r="E16" t="s">
        <v>293</v>
      </c>
    </row>
  </sheetData>
  <mergeCells count="2">
    <mergeCell ref="B13:C13"/>
    <mergeCell ref="B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workbookViewId="0">
      <selection activeCell="D18" sqref="D18"/>
    </sheetView>
  </sheetViews>
  <sheetFormatPr defaultRowHeight="15"/>
  <cols>
    <col min="2" max="2" width="5.5703125" customWidth="1"/>
    <col min="3" max="3" width="46.85546875" customWidth="1"/>
    <col min="4" max="4" width="20.28515625" customWidth="1"/>
    <col min="5" max="5" width="20.85546875" customWidth="1"/>
    <col min="6" max="6" width="18.28515625" customWidth="1"/>
  </cols>
  <sheetData>
    <row r="1" spans="2:6">
      <c r="C1" t="s">
        <v>294</v>
      </c>
    </row>
    <row r="2" spans="2:6">
      <c r="C2" t="s">
        <v>295</v>
      </c>
    </row>
    <row r="4" spans="2:6" ht="15.75">
      <c r="B4" s="244" t="s">
        <v>241</v>
      </c>
      <c r="C4" s="285"/>
      <c r="D4" s="285"/>
    </row>
    <row r="5" spans="2:6" ht="15.75">
      <c r="B5" s="14"/>
    </row>
    <row r="7" spans="2:6" ht="15.75" thickBot="1"/>
    <row r="8" spans="2:6" ht="57.75" customHeight="1" thickBot="1">
      <c r="B8" s="147" t="s">
        <v>0</v>
      </c>
      <c r="C8" s="118" t="s">
        <v>78</v>
      </c>
      <c r="D8" s="101" t="s">
        <v>194</v>
      </c>
      <c r="E8" s="71" t="s">
        <v>226</v>
      </c>
      <c r="F8" s="62" t="s">
        <v>227</v>
      </c>
    </row>
    <row r="9" spans="2:6" ht="23.25" customHeight="1">
      <c r="B9" s="59" t="s">
        <v>11</v>
      </c>
      <c r="C9" s="97" t="s">
        <v>195</v>
      </c>
      <c r="D9" s="70"/>
      <c r="E9" s="70"/>
      <c r="F9" s="38"/>
    </row>
    <row r="10" spans="2:6" ht="24.75" customHeight="1">
      <c r="B10" s="18" t="s">
        <v>29</v>
      </c>
      <c r="C10" s="23" t="s">
        <v>196</v>
      </c>
      <c r="D10" s="40"/>
      <c r="E10" s="40"/>
      <c r="F10" s="10"/>
    </row>
    <row r="11" spans="2:6" ht="24" customHeight="1" thickBot="1">
      <c r="B11" s="146" t="s">
        <v>56</v>
      </c>
      <c r="C11" s="20" t="s">
        <v>197</v>
      </c>
      <c r="D11" s="41"/>
      <c r="E11" s="41"/>
      <c r="F11" s="11"/>
    </row>
    <row r="12" spans="2:6" ht="27" customHeight="1" thickBot="1">
      <c r="B12" s="251" t="s">
        <v>220</v>
      </c>
      <c r="C12" s="252"/>
      <c r="D12" s="101">
        <f>D9+D10+D11</f>
        <v>0</v>
      </c>
      <c r="E12" s="101">
        <f>E9+E10+E11</f>
        <v>0</v>
      </c>
      <c r="F12" s="62">
        <f>F9+F10+F11</f>
        <v>0</v>
      </c>
    </row>
    <row r="14" spans="2:6">
      <c r="C14" t="s">
        <v>290</v>
      </c>
      <c r="D14" s="232" t="s">
        <v>316</v>
      </c>
      <c r="E14" t="s">
        <v>297</v>
      </c>
    </row>
    <row r="15" spans="2:6">
      <c r="C15" t="s">
        <v>292</v>
      </c>
      <c r="E15" t="s">
        <v>293</v>
      </c>
    </row>
  </sheetData>
  <mergeCells count="2">
    <mergeCell ref="B12:C12"/>
    <mergeCell ref="B4:D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15"/>
  <sheetViews>
    <sheetView topLeftCell="A4" workbookViewId="0">
      <selection activeCell="E17" sqref="E17"/>
    </sheetView>
  </sheetViews>
  <sheetFormatPr defaultRowHeight="15"/>
  <cols>
    <col min="3" max="3" width="5.140625" customWidth="1"/>
    <col min="4" max="4" width="25.7109375" customWidth="1"/>
    <col min="5" max="5" width="25.5703125" customWidth="1"/>
    <col min="6" max="6" width="25.7109375" customWidth="1"/>
  </cols>
  <sheetData>
    <row r="4" spans="3:10" ht="21" customHeight="1">
      <c r="D4" t="s">
        <v>294</v>
      </c>
      <c r="G4" s="58"/>
      <c r="H4" s="58"/>
      <c r="I4" s="58"/>
      <c r="J4" s="58"/>
    </row>
    <row r="5" spans="3:10" ht="21.75" customHeight="1">
      <c r="D5" t="s">
        <v>295</v>
      </c>
    </row>
    <row r="6" spans="3:10" ht="15.75">
      <c r="C6" s="273" t="s">
        <v>272</v>
      </c>
      <c r="D6" s="291"/>
      <c r="E6" s="291"/>
      <c r="F6" s="291"/>
    </row>
    <row r="7" spans="3:10" ht="15.75" thickBot="1">
      <c r="C7" s="49"/>
    </row>
    <row r="8" spans="3:10" ht="39.75" customHeight="1" thickBot="1">
      <c r="C8" s="196" t="s">
        <v>0</v>
      </c>
      <c r="D8" s="160" t="s">
        <v>1</v>
      </c>
      <c r="E8" s="161" t="s">
        <v>226</v>
      </c>
      <c r="F8" s="162" t="s">
        <v>227</v>
      </c>
    </row>
    <row r="9" spans="3:10" ht="32.25" customHeight="1">
      <c r="C9" s="123" t="s">
        <v>11</v>
      </c>
      <c r="D9" s="84" t="s">
        <v>199</v>
      </c>
      <c r="E9" s="79"/>
      <c r="F9" s="80"/>
    </row>
    <row r="10" spans="3:10" ht="33" customHeight="1" thickBot="1">
      <c r="C10" s="195" t="s">
        <v>29</v>
      </c>
      <c r="D10" s="84" t="s">
        <v>198</v>
      </c>
      <c r="E10" s="54"/>
      <c r="F10" s="55"/>
    </row>
    <row r="11" spans="3:10" ht="26.25" customHeight="1" thickBot="1">
      <c r="C11" s="289" t="s">
        <v>217</v>
      </c>
      <c r="D11" s="290"/>
      <c r="E11" s="163">
        <f>E9+E10</f>
        <v>0</v>
      </c>
      <c r="F11" s="164">
        <f>F9+F10</f>
        <v>0</v>
      </c>
    </row>
    <row r="12" spans="3:10">
      <c r="C12" s="21"/>
    </row>
    <row r="13" spans="3:10">
      <c r="D13" t="s">
        <v>290</v>
      </c>
      <c r="E13" s="232" t="s">
        <v>316</v>
      </c>
      <c r="F13" t="s">
        <v>297</v>
      </c>
    </row>
    <row r="14" spans="3:10">
      <c r="D14" t="s">
        <v>292</v>
      </c>
      <c r="F14" t="s">
        <v>293</v>
      </c>
    </row>
    <row r="15" spans="3:10">
      <c r="F15" s="83"/>
    </row>
  </sheetData>
  <mergeCells count="2">
    <mergeCell ref="C11:D11"/>
    <mergeCell ref="C6: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workbookViewId="0">
      <selection activeCell="D12" sqref="D12"/>
    </sheetView>
  </sheetViews>
  <sheetFormatPr defaultRowHeight="15"/>
  <cols>
    <col min="2" max="2" width="5.42578125" customWidth="1"/>
    <col min="3" max="3" width="48.42578125" customWidth="1"/>
    <col min="4" max="4" width="38.28515625" customWidth="1"/>
  </cols>
  <sheetData>
    <row r="1" spans="2:5">
      <c r="C1" t="s">
        <v>294</v>
      </c>
    </row>
    <row r="2" spans="2:5">
      <c r="C2" t="s">
        <v>295</v>
      </c>
    </row>
    <row r="4" spans="2:5" ht="15.75">
      <c r="B4" s="244" t="s">
        <v>254</v>
      </c>
      <c r="C4" s="286"/>
      <c r="D4" s="286"/>
    </row>
    <row r="6" spans="2:5" ht="15.75" thickBot="1"/>
    <row r="7" spans="2:5" ht="35.25" customHeight="1" thickBot="1">
      <c r="B7" s="187" t="s">
        <v>0</v>
      </c>
      <c r="C7" s="115" t="s">
        <v>79</v>
      </c>
      <c r="D7" s="116" t="s">
        <v>80</v>
      </c>
      <c r="E7" s="2"/>
    </row>
    <row r="8" spans="2:5" ht="34.5" customHeight="1">
      <c r="B8" s="188" t="s">
        <v>11</v>
      </c>
      <c r="C8" s="102" t="s">
        <v>223</v>
      </c>
      <c r="D8" s="64">
        <v>33016.339999999997</v>
      </c>
      <c r="E8" s="2"/>
    </row>
    <row r="9" spans="2:5" ht="28.5" customHeight="1">
      <c r="B9" s="189" t="s">
        <v>29</v>
      </c>
      <c r="C9" s="103" t="s">
        <v>224</v>
      </c>
      <c r="D9" s="230">
        <v>11679</v>
      </c>
      <c r="E9" s="2"/>
    </row>
    <row r="10" spans="2:5" ht="29.25" customHeight="1">
      <c r="B10" s="189" t="s">
        <v>56</v>
      </c>
      <c r="C10" s="103" t="s">
        <v>225</v>
      </c>
      <c r="D10" s="17"/>
      <c r="E10" s="2"/>
    </row>
    <row r="11" spans="2:5" ht="24" customHeight="1" thickBot="1">
      <c r="B11" s="190" t="s">
        <v>58</v>
      </c>
      <c r="C11" s="104" t="s">
        <v>253</v>
      </c>
      <c r="D11" s="149"/>
      <c r="E11" s="2"/>
    </row>
    <row r="12" spans="2:5" ht="26.25" customHeight="1" thickBot="1">
      <c r="B12" s="292" t="s">
        <v>216</v>
      </c>
      <c r="C12" s="268"/>
      <c r="D12" s="117">
        <f>D8+D9+D10+D11</f>
        <v>44695.34</v>
      </c>
      <c r="E12" s="2"/>
    </row>
    <row r="14" spans="2:5">
      <c r="C14" t="s">
        <v>290</v>
      </c>
      <c r="D14" t="s">
        <v>297</v>
      </c>
    </row>
    <row r="15" spans="2:5">
      <c r="C15" t="s">
        <v>292</v>
      </c>
      <c r="D15" t="s">
        <v>293</v>
      </c>
    </row>
    <row r="16" spans="2:5">
      <c r="C16" s="233" t="s">
        <v>316</v>
      </c>
    </row>
  </sheetData>
  <mergeCells count="2">
    <mergeCell ref="B12:C12"/>
    <mergeCell ref="B4:D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D16" sqref="D16"/>
    </sheetView>
  </sheetViews>
  <sheetFormatPr defaultRowHeight="15"/>
  <cols>
    <col min="2" max="2" width="4.28515625" customWidth="1"/>
    <col min="3" max="3" width="31.140625" customWidth="1"/>
    <col min="4" max="4" width="22" customWidth="1"/>
    <col min="5" max="5" width="14.42578125" customWidth="1"/>
    <col min="6" max="6" width="15.7109375" customWidth="1"/>
    <col min="7" max="7" width="14.42578125" customWidth="1"/>
    <col min="8" max="8" width="19.85546875" customWidth="1"/>
  </cols>
  <sheetData>
    <row r="1" spans="2:8">
      <c r="C1" t="s">
        <v>294</v>
      </c>
    </row>
    <row r="2" spans="2:8">
      <c r="C2" t="s">
        <v>295</v>
      </c>
    </row>
    <row r="4" spans="2:8" ht="15.75">
      <c r="B4" s="244" t="s">
        <v>242</v>
      </c>
      <c r="C4" s="244"/>
      <c r="D4" s="244"/>
      <c r="E4" s="244"/>
      <c r="F4" s="244"/>
      <c r="G4" s="244"/>
      <c r="H4" s="244"/>
    </row>
    <row r="6" spans="2:8" ht="15.75" thickBot="1"/>
    <row r="7" spans="2:8" ht="66.75" customHeight="1" thickBot="1">
      <c r="B7" s="44" t="s">
        <v>0</v>
      </c>
      <c r="C7" s="96" t="s">
        <v>52</v>
      </c>
      <c r="D7" s="96" t="s">
        <v>32</v>
      </c>
      <c r="E7" s="191" t="s">
        <v>33</v>
      </c>
      <c r="F7" s="96" t="s">
        <v>34</v>
      </c>
      <c r="G7" s="136" t="s">
        <v>35</v>
      </c>
      <c r="H7" s="46" t="s">
        <v>36</v>
      </c>
    </row>
    <row r="8" spans="2:8" ht="26.25" customHeight="1">
      <c r="B8" s="59" t="s">
        <v>37</v>
      </c>
      <c r="C8" s="137" t="s">
        <v>53</v>
      </c>
      <c r="D8" s="63">
        <f>SUM(D9:D12)</f>
        <v>0</v>
      </c>
      <c r="E8" s="63">
        <f>SUM(E9:E12)</f>
        <v>0</v>
      </c>
      <c r="F8" s="63">
        <f>SUM(F9:F12)</f>
        <v>0</v>
      </c>
      <c r="G8" s="63">
        <f>SUM(G9:G12)</f>
        <v>0</v>
      </c>
      <c r="H8" s="64">
        <f>D8+E8-F8-G8</f>
        <v>0</v>
      </c>
    </row>
    <row r="9" spans="2:8" ht="24.75" customHeight="1">
      <c r="B9" s="18" t="s">
        <v>11</v>
      </c>
      <c r="C9" s="23" t="s">
        <v>54</v>
      </c>
      <c r="D9" s="23" t="s">
        <v>38</v>
      </c>
      <c r="E9" s="23" t="s">
        <v>38</v>
      </c>
      <c r="F9" s="23" t="s">
        <v>38</v>
      </c>
      <c r="G9" s="23" t="s">
        <v>38</v>
      </c>
      <c r="H9" s="10" t="s">
        <v>38</v>
      </c>
    </row>
    <row r="10" spans="2:8" ht="27" customHeight="1">
      <c r="B10" s="18" t="s">
        <v>29</v>
      </c>
      <c r="C10" s="23" t="s">
        <v>55</v>
      </c>
      <c r="D10" s="23" t="s">
        <v>38</v>
      </c>
      <c r="E10" s="23" t="s">
        <v>38</v>
      </c>
      <c r="F10" s="23" t="s">
        <v>38</v>
      </c>
      <c r="G10" s="23" t="s">
        <v>38</v>
      </c>
      <c r="H10" s="10" t="s">
        <v>38</v>
      </c>
    </row>
    <row r="11" spans="2:8" ht="27.75" customHeight="1">
      <c r="B11" s="18" t="s">
        <v>56</v>
      </c>
      <c r="C11" s="23" t="s">
        <v>57</v>
      </c>
      <c r="D11" s="23" t="s">
        <v>38</v>
      </c>
      <c r="E11" s="23" t="s">
        <v>38</v>
      </c>
      <c r="F11" s="23" t="s">
        <v>38</v>
      </c>
      <c r="G11" s="23" t="s">
        <v>38</v>
      </c>
      <c r="H11" s="10" t="s">
        <v>38</v>
      </c>
    </row>
    <row r="12" spans="2:8" ht="29.25" customHeight="1" thickBot="1">
      <c r="B12" s="146" t="s">
        <v>58</v>
      </c>
      <c r="C12" s="138" t="s">
        <v>59</v>
      </c>
      <c r="D12" s="138" t="s">
        <v>38</v>
      </c>
      <c r="E12" s="138" t="s">
        <v>38</v>
      </c>
      <c r="F12" s="138" t="s">
        <v>38</v>
      </c>
      <c r="G12" s="138" t="s">
        <v>38</v>
      </c>
      <c r="H12" s="11" t="s">
        <v>38</v>
      </c>
    </row>
    <row r="14" spans="2:8">
      <c r="C14" t="s">
        <v>290</v>
      </c>
      <c r="D14" s="232" t="s">
        <v>316</v>
      </c>
      <c r="F14" t="s">
        <v>297</v>
      </c>
    </row>
    <row r="15" spans="2:8">
      <c r="C15" t="s">
        <v>292</v>
      </c>
      <c r="F15" t="s">
        <v>293</v>
      </c>
    </row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zoomScaleNormal="100" workbookViewId="0">
      <selection activeCell="C18" sqref="C18"/>
    </sheetView>
  </sheetViews>
  <sheetFormatPr defaultRowHeight="15"/>
  <cols>
    <col min="2" max="2" width="35.140625" customWidth="1"/>
    <col min="3" max="3" width="27.28515625" customWidth="1"/>
    <col min="4" max="4" width="28.5703125" customWidth="1"/>
  </cols>
  <sheetData>
    <row r="1" spans="2:6">
      <c r="B1" t="s">
        <v>294</v>
      </c>
    </row>
    <row r="2" spans="2:6">
      <c r="B2" t="s">
        <v>295</v>
      </c>
    </row>
    <row r="4" spans="2:6" ht="15.75">
      <c r="B4" s="142" t="s">
        <v>243</v>
      </c>
      <c r="C4" s="143"/>
      <c r="D4" s="143"/>
      <c r="E4" s="143"/>
    </row>
    <row r="7" spans="2:6" ht="39.75" customHeight="1" thickBot="1">
      <c r="B7" s="49"/>
    </row>
    <row r="8" spans="2:6" ht="40.5" customHeight="1" thickBot="1">
      <c r="B8" s="174" t="s">
        <v>79</v>
      </c>
      <c r="C8" s="161" t="s">
        <v>2</v>
      </c>
      <c r="D8" s="175" t="s">
        <v>5</v>
      </c>
    </row>
    <row r="9" spans="2:6" ht="50.25" customHeight="1">
      <c r="B9" s="165" t="s">
        <v>268</v>
      </c>
      <c r="C9" s="166"/>
      <c r="D9" s="167"/>
    </row>
    <row r="10" spans="2:6" ht="28.5" customHeight="1">
      <c r="B10" s="168" t="s">
        <v>200</v>
      </c>
      <c r="C10" s="169"/>
      <c r="D10" s="170"/>
    </row>
    <row r="11" spans="2:6" ht="27.75" customHeight="1">
      <c r="B11" s="176" t="s">
        <v>201</v>
      </c>
      <c r="C11" s="169"/>
      <c r="D11" s="170"/>
    </row>
    <row r="12" spans="2:6" ht="33" customHeight="1" thickBot="1">
      <c r="B12" s="171" t="s">
        <v>202</v>
      </c>
      <c r="C12" s="172"/>
      <c r="D12" s="173"/>
      <c r="F12" s="14"/>
    </row>
    <row r="13" spans="2:6" ht="33" customHeight="1"/>
    <row r="14" spans="2:6">
      <c r="B14" t="s">
        <v>290</v>
      </c>
      <c r="C14" s="232" t="s">
        <v>316</v>
      </c>
      <c r="D14" t="s">
        <v>297</v>
      </c>
    </row>
    <row r="15" spans="2:6">
      <c r="B15" t="s">
        <v>292</v>
      </c>
      <c r="D15" t="s">
        <v>293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topLeftCell="A7" zoomScaleNormal="75" zoomScaleSheetLayoutView="100" workbookViewId="0">
      <selection activeCell="H18" sqref="H18"/>
    </sheetView>
  </sheetViews>
  <sheetFormatPr defaultRowHeight="15"/>
  <cols>
    <col min="2" max="2" width="5.7109375" customWidth="1"/>
    <col min="3" max="3" width="47.85546875" customWidth="1"/>
    <col min="4" max="4" width="14.140625" customWidth="1"/>
    <col min="5" max="5" width="12.28515625" customWidth="1"/>
    <col min="6" max="6" width="11.42578125" customWidth="1"/>
    <col min="7" max="7" width="16.140625" customWidth="1"/>
    <col min="8" max="8" width="9.7109375" customWidth="1"/>
    <col min="9" max="9" width="13.28515625" customWidth="1"/>
    <col min="10" max="10" width="12.140625" customWidth="1"/>
    <col min="11" max="11" width="16.28515625" customWidth="1"/>
    <col min="12" max="12" width="11.42578125" customWidth="1"/>
    <col min="13" max="13" width="17.140625" customWidth="1"/>
  </cols>
  <sheetData>
    <row r="1" spans="1:13">
      <c r="C1" t="s">
        <v>294</v>
      </c>
    </row>
    <row r="2" spans="1:13" ht="15.75">
      <c r="A2" s="14"/>
      <c r="C2" t="s">
        <v>295</v>
      </c>
    </row>
    <row r="3" spans="1:13" ht="15.75">
      <c r="B3" s="244" t="s">
        <v>270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15.75" thickBot="1"/>
    <row r="5" spans="1:13" ht="15.75">
      <c r="B5" s="245" t="s">
        <v>0</v>
      </c>
      <c r="C5" s="247" t="s">
        <v>1</v>
      </c>
      <c r="D5" s="247" t="s">
        <v>2</v>
      </c>
      <c r="E5" s="247" t="s">
        <v>3</v>
      </c>
      <c r="F5" s="247"/>
      <c r="G5" s="247"/>
      <c r="H5" s="247"/>
      <c r="I5" s="247" t="s">
        <v>4</v>
      </c>
      <c r="J5" s="247"/>
      <c r="K5" s="247"/>
      <c r="L5" s="247"/>
      <c r="M5" s="249" t="s">
        <v>5</v>
      </c>
    </row>
    <row r="6" spans="1:13" ht="32.25" thickBot="1">
      <c r="B6" s="246"/>
      <c r="C6" s="248"/>
      <c r="D6" s="248"/>
      <c r="E6" s="93" t="s">
        <v>6</v>
      </c>
      <c r="F6" s="93" t="s">
        <v>7</v>
      </c>
      <c r="G6" s="93" t="s">
        <v>248</v>
      </c>
      <c r="H6" s="93" t="s">
        <v>8</v>
      </c>
      <c r="I6" s="93" t="s">
        <v>6</v>
      </c>
      <c r="J6" s="93" t="s">
        <v>9</v>
      </c>
      <c r="K6" s="93" t="s">
        <v>248</v>
      </c>
      <c r="L6" s="93" t="s">
        <v>10</v>
      </c>
      <c r="M6" s="250"/>
    </row>
    <row r="7" spans="1:13" ht="30" customHeight="1">
      <c r="B7" s="59" t="s">
        <v>11</v>
      </c>
      <c r="C7" s="97" t="s">
        <v>12</v>
      </c>
      <c r="D7" s="220">
        <f>D8+D10+D11+D12+D13</f>
        <v>4213515.3899999997</v>
      </c>
      <c r="E7" s="220">
        <f t="shared" ref="E7:L7" si="0">E8+E10+E11+E12+E13</f>
        <v>0</v>
      </c>
      <c r="F7" s="220">
        <f t="shared" si="0"/>
        <v>231649.03999999998</v>
      </c>
      <c r="G7" s="221">
        <f t="shared" si="0"/>
        <v>0</v>
      </c>
      <c r="H7" s="220">
        <f t="shared" si="0"/>
        <v>0</v>
      </c>
      <c r="I7" s="220">
        <f t="shared" si="0"/>
        <v>0</v>
      </c>
      <c r="J7" s="220">
        <f t="shared" si="0"/>
        <v>315614.82999999996</v>
      </c>
      <c r="K7" s="220">
        <f t="shared" si="0"/>
        <v>0</v>
      </c>
      <c r="L7" s="220">
        <f t="shared" si="0"/>
        <v>0</v>
      </c>
      <c r="M7" s="228">
        <f>D7+E7+F7+G7+H7-I7-J7-K7-L7</f>
        <v>4129549.5999999996</v>
      </c>
    </row>
    <row r="8" spans="1:13" ht="35.25" customHeight="1">
      <c r="B8" s="18" t="s">
        <v>13</v>
      </c>
      <c r="C8" s="23" t="s">
        <v>14</v>
      </c>
      <c r="D8" s="208"/>
      <c r="E8" s="208"/>
      <c r="F8" s="208"/>
      <c r="G8" s="208"/>
      <c r="H8" s="208"/>
      <c r="I8" s="208"/>
      <c r="J8" s="208"/>
      <c r="K8" s="208"/>
      <c r="L8" s="208"/>
      <c r="M8" s="209">
        <f>D8+E8+F8+G8+H8-I8-J8-K8-L8</f>
        <v>0</v>
      </c>
    </row>
    <row r="9" spans="1:13" ht="54" customHeight="1">
      <c r="B9" s="18" t="s">
        <v>15</v>
      </c>
      <c r="C9" s="23" t="s">
        <v>16</v>
      </c>
      <c r="D9" s="208"/>
      <c r="E9" s="208"/>
      <c r="F9" s="208"/>
      <c r="G9" s="208"/>
      <c r="H9" s="208"/>
      <c r="I9" s="208"/>
      <c r="J9" s="208"/>
      <c r="K9" s="208"/>
      <c r="L9" s="208"/>
      <c r="M9" s="209">
        <f t="shared" ref="M9:M16" si="1">D9+E9+F9+G9+H9-I9-J9-K9-L9</f>
        <v>0</v>
      </c>
    </row>
    <row r="10" spans="1:13" ht="42" customHeight="1">
      <c r="B10" s="18" t="s">
        <v>17</v>
      </c>
      <c r="C10" s="23" t="s">
        <v>18</v>
      </c>
      <c r="D10" s="208">
        <v>3401304.19</v>
      </c>
      <c r="E10" s="208"/>
      <c r="F10" s="208">
        <v>93979.18</v>
      </c>
      <c r="G10" s="208"/>
      <c r="H10" s="208"/>
      <c r="I10" s="208"/>
      <c r="J10" s="208"/>
      <c r="K10" s="208"/>
      <c r="L10" s="208"/>
      <c r="M10" s="209">
        <f t="shared" si="1"/>
        <v>3495283.37</v>
      </c>
    </row>
    <row r="11" spans="1:13" ht="36.75" customHeight="1">
      <c r="B11" s="18" t="s">
        <v>19</v>
      </c>
      <c r="C11" s="23" t="s">
        <v>20</v>
      </c>
      <c r="D11" s="210">
        <v>177379.9</v>
      </c>
      <c r="E11" s="208"/>
      <c r="F11" s="208"/>
      <c r="G11" s="210"/>
      <c r="H11" s="208"/>
      <c r="I11" s="208"/>
      <c r="J11" s="210">
        <v>104421.5</v>
      </c>
      <c r="K11" s="208"/>
      <c r="L11" s="208"/>
      <c r="M11" s="211">
        <f t="shared" si="1"/>
        <v>72958.399999999994</v>
      </c>
    </row>
    <row r="12" spans="1:13" ht="34.5" customHeight="1">
      <c r="B12" s="18" t="s">
        <v>21</v>
      </c>
      <c r="C12" s="23" t="s">
        <v>22</v>
      </c>
      <c r="D12" s="208">
        <v>208889.34</v>
      </c>
      <c r="E12" s="208"/>
      <c r="F12" s="210">
        <v>122680.5</v>
      </c>
      <c r="G12" s="208"/>
      <c r="H12" s="208"/>
      <c r="I12" s="208"/>
      <c r="J12" s="208">
        <v>208889.34</v>
      </c>
      <c r="K12" s="208"/>
      <c r="L12" s="208"/>
      <c r="M12" s="211">
        <f t="shared" si="1"/>
        <v>122680.49999999997</v>
      </c>
    </row>
    <row r="13" spans="1:13" ht="35.25" customHeight="1">
      <c r="B13" s="18" t="s">
        <v>23</v>
      </c>
      <c r="C13" s="23" t="s">
        <v>24</v>
      </c>
      <c r="D13" s="208">
        <v>425941.96</v>
      </c>
      <c r="E13" s="208"/>
      <c r="F13" s="208">
        <v>14989.36</v>
      </c>
      <c r="G13" s="208"/>
      <c r="H13" s="208"/>
      <c r="I13" s="208"/>
      <c r="J13" s="210">
        <v>2303.9899999999998</v>
      </c>
      <c r="K13" s="208"/>
      <c r="L13" s="208"/>
      <c r="M13" s="209">
        <f t="shared" si="1"/>
        <v>438627.33</v>
      </c>
    </row>
    <row r="14" spans="1:13" ht="35.25" customHeight="1">
      <c r="B14" s="57" t="s">
        <v>29</v>
      </c>
      <c r="C14" s="98" t="s">
        <v>158</v>
      </c>
      <c r="D14" s="213"/>
      <c r="E14" s="213"/>
      <c r="F14" s="213"/>
      <c r="G14" s="213"/>
      <c r="H14" s="213"/>
      <c r="I14" s="213"/>
      <c r="J14" s="213"/>
      <c r="K14" s="213"/>
      <c r="L14" s="213"/>
      <c r="M14" s="209">
        <f t="shared" si="1"/>
        <v>0</v>
      </c>
    </row>
    <row r="15" spans="1:13" ht="35.25" customHeight="1">
      <c r="B15" s="18" t="s">
        <v>56</v>
      </c>
      <c r="C15" s="23" t="s">
        <v>175</v>
      </c>
      <c r="D15" s="213"/>
      <c r="E15" s="213"/>
      <c r="F15" s="213"/>
      <c r="G15" s="213"/>
      <c r="H15" s="213"/>
      <c r="I15" s="213"/>
      <c r="J15" s="213"/>
      <c r="K15" s="213"/>
      <c r="L15" s="213"/>
      <c r="M15" s="209">
        <f t="shared" si="1"/>
        <v>0</v>
      </c>
    </row>
    <row r="16" spans="1:13" ht="37.5" customHeight="1" thickBot="1">
      <c r="B16" s="99" t="s">
        <v>58</v>
      </c>
      <c r="C16" s="65" t="s">
        <v>25</v>
      </c>
      <c r="D16" s="213">
        <v>20941.41</v>
      </c>
      <c r="E16" s="213"/>
      <c r="F16" s="212">
        <v>3148.8</v>
      </c>
      <c r="G16" s="213"/>
      <c r="H16" s="213"/>
      <c r="I16" s="213"/>
      <c r="J16" s="212">
        <v>549.99</v>
      </c>
      <c r="K16" s="213"/>
      <c r="L16" s="213"/>
      <c r="M16" s="214">
        <f t="shared" si="1"/>
        <v>23540.219999999998</v>
      </c>
    </row>
    <row r="17" spans="2:13" ht="35.25" customHeight="1" thickBot="1">
      <c r="B17" s="240" t="s">
        <v>216</v>
      </c>
      <c r="C17" s="241"/>
      <c r="D17" s="216">
        <f>D7+D14+D15+D16</f>
        <v>4234456.8</v>
      </c>
      <c r="E17" s="215">
        <f t="shared" ref="E17:M17" si="2">E7+E14+E15+E16</f>
        <v>0</v>
      </c>
      <c r="F17" s="215">
        <f t="shared" si="2"/>
        <v>234797.83999999997</v>
      </c>
      <c r="G17" s="215">
        <f t="shared" si="2"/>
        <v>0</v>
      </c>
      <c r="H17" s="215">
        <f t="shared" si="2"/>
        <v>0</v>
      </c>
      <c r="I17" s="215">
        <f t="shared" si="2"/>
        <v>0</v>
      </c>
      <c r="J17" s="215">
        <f t="shared" si="2"/>
        <v>316164.81999999995</v>
      </c>
      <c r="K17" s="215">
        <f t="shared" si="2"/>
        <v>0</v>
      </c>
      <c r="L17" s="215">
        <f t="shared" si="2"/>
        <v>0</v>
      </c>
      <c r="M17" s="227">
        <f t="shared" si="2"/>
        <v>4153089.82</v>
      </c>
    </row>
    <row r="18" spans="2:13" ht="54.75" customHeight="1" thickBot="1">
      <c r="B18" s="242" t="s">
        <v>215</v>
      </c>
      <c r="C18" s="243"/>
      <c r="D18" s="225" t="s">
        <v>172</v>
      </c>
      <c r="E18" s="226" t="s">
        <v>172</v>
      </c>
      <c r="F18" s="226" t="s">
        <v>172</v>
      </c>
      <c r="G18" s="218"/>
      <c r="H18" s="226" t="s">
        <v>172</v>
      </c>
      <c r="I18" s="226" t="s">
        <v>172</v>
      </c>
      <c r="J18" s="226" t="s">
        <v>172</v>
      </c>
      <c r="K18" s="226"/>
      <c r="L18" s="226" t="s">
        <v>172</v>
      </c>
      <c r="M18" s="100" t="s">
        <v>172</v>
      </c>
    </row>
    <row r="20" spans="2:13">
      <c r="B20" t="s">
        <v>249</v>
      </c>
    </row>
    <row r="21" spans="2:13">
      <c r="B21" t="s">
        <v>266</v>
      </c>
    </row>
    <row r="22" spans="2:13">
      <c r="B22" t="s">
        <v>267</v>
      </c>
    </row>
    <row r="23" spans="2:13">
      <c r="C23" t="s">
        <v>290</v>
      </c>
      <c r="G23" s="232" t="s">
        <v>316</v>
      </c>
      <c r="L23" t="s">
        <v>297</v>
      </c>
    </row>
    <row r="24" spans="2:13">
      <c r="C24" t="s">
        <v>292</v>
      </c>
      <c r="L24" t="s">
        <v>293</v>
      </c>
    </row>
  </sheetData>
  <mergeCells count="9">
    <mergeCell ref="B17:C17"/>
    <mergeCell ref="B18:C18"/>
    <mergeCell ref="B3:M3"/>
    <mergeCell ref="B5:B6"/>
    <mergeCell ref="C5:C6"/>
    <mergeCell ref="D5:D6"/>
    <mergeCell ref="E5:H5"/>
    <mergeCell ref="I5:L5"/>
    <mergeCell ref="M5:M6"/>
  </mergeCells>
  <dataValidations count="1">
    <dataValidation operator="greaterThan" allowBlank="1" showInputMessage="1" showErrorMessage="1" error="Dane należy podać w pełnych złotych" sqref="D7:M18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view="pageBreakPreview" zoomScale="60" zoomScaleNormal="100" workbookViewId="0">
      <selection activeCell="E15" sqref="E15"/>
    </sheetView>
  </sheetViews>
  <sheetFormatPr defaultRowHeight="15"/>
  <cols>
    <col min="1" max="1" width="7.28515625" customWidth="1"/>
    <col min="2" max="2" width="5.42578125" customWidth="1"/>
    <col min="3" max="3" width="45.5703125" customWidth="1"/>
    <col min="4" max="4" width="25.42578125" customWidth="1"/>
    <col min="5" max="5" width="8.85546875" customWidth="1"/>
    <col min="6" max="6" width="36.7109375" customWidth="1"/>
  </cols>
  <sheetData>
    <row r="1" spans="2:9" ht="15.75">
      <c r="C1" t="s">
        <v>294</v>
      </c>
      <c r="E1" s="14"/>
    </row>
    <row r="2" spans="2:9">
      <c r="C2" t="s">
        <v>295</v>
      </c>
    </row>
    <row r="3" spans="2:9" ht="15.75">
      <c r="B3" s="293" t="s">
        <v>244</v>
      </c>
      <c r="C3" s="294"/>
      <c r="D3" s="294"/>
      <c r="E3" s="294"/>
      <c r="F3" s="294"/>
      <c r="G3" s="294"/>
      <c r="H3" s="294"/>
      <c r="I3" s="294"/>
    </row>
    <row r="6" spans="2:9" ht="15.75" thickBot="1"/>
    <row r="7" spans="2:9" ht="34.5" customHeight="1" thickBot="1">
      <c r="B7" s="147" t="s">
        <v>0</v>
      </c>
      <c r="C7" s="95" t="s">
        <v>79</v>
      </c>
      <c r="D7" s="252" t="s">
        <v>2</v>
      </c>
      <c r="E7" s="295"/>
      <c r="F7" s="62" t="s">
        <v>5</v>
      </c>
    </row>
    <row r="8" spans="2:9" ht="37.5" customHeight="1">
      <c r="B8" s="59" t="s">
        <v>11</v>
      </c>
      <c r="C8" s="85" t="s">
        <v>203</v>
      </c>
      <c r="D8" s="296">
        <v>0</v>
      </c>
      <c r="E8" s="297"/>
      <c r="F8" s="64">
        <v>0</v>
      </c>
    </row>
    <row r="9" spans="2:9" ht="37.5" customHeight="1" thickBot="1">
      <c r="B9" s="146" t="s">
        <v>29</v>
      </c>
      <c r="C9" s="125" t="s">
        <v>210</v>
      </c>
      <c r="D9" s="248">
        <v>0</v>
      </c>
      <c r="E9" s="298"/>
      <c r="F9" s="222">
        <v>0</v>
      </c>
    </row>
    <row r="11" spans="2:9">
      <c r="C11" t="s">
        <v>290</v>
      </c>
      <c r="D11" s="232" t="s">
        <v>316</v>
      </c>
      <c r="F11" t="s">
        <v>297</v>
      </c>
    </row>
    <row r="12" spans="2:9">
      <c r="C12" t="s">
        <v>292</v>
      </c>
      <c r="F12" t="s">
        <v>293</v>
      </c>
    </row>
  </sheetData>
  <mergeCells count="4">
    <mergeCell ref="B3:I3"/>
    <mergeCell ref="D7:E7"/>
    <mergeCell ref="D8:E8"/>
    <mergeCell ref="D9:E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workbookViewId="0">
      <selection activeCell="D21" sqref="D21"/>
    </sheetView>
  </sheetViews>
  <sheetFormatPr defaultRowHeight="15"/>
  <cols>
    <col min="2" max="2" width="7.140625" customWidth="1"/>
    <col min="3" max="3" width="52" customWidth="1"/>
    <col min="4" max="4" width="25.42578125" customWidth="1"/>
  </cols>
  <sheetData>
    <row r="1" spans="2:4">
      <c r="C1" t="s">
        <v>294</v>
      </c>
    </row>
    <row r="2" spans="2:4">
      <c r="C2" t="s">
        <v>295</v>
      </c>
    </row>
    <row r="3" spans="2:4" ht="15.75">
      <c r="B3" s="142" t="s">
        <v>245</v>
      </c>
      <c r="C3" s="144"/>
      <c r="D3" s="143"/>
    </row>
    <row r="4" spans="2:4" ht="15.75" customHeight="1">
      <c r="B4" s="56"/>
      <c r="C4" s="56"/>
      <c r="D4" s="56"/>
    </row>
    <row r="6" spans="2:4" ht="15.75" thickBot="1"/>
    <row r="7" spans="2:4" ht="21.75" customHeight="1" thickBot="1">
      <c r="B7" s="147" t="s">
        <v>0</v>
      </c>
      <c r="C7" s="148" t="s">
        <v>79</v>
      </c>
      <c r="D7" s="62" t="s">
        <v>159</v>
      </c>
    </row>
    <row r="8" spans="2:4" ht="24.75" customHeight="1">
      <c r="B8" s="59" t="s">
        <v>11</v>
      </c>
      <c r="C8" s="151" t="s">
        <v>164</v>
      </c>
      <c r="D8" s="64">
        <v>0</v>
      </c>
    </row>
    <row r="9" spans="2:4" ht="24" customHeight="1">
      <c r="B9" s="18" t="s">
        <v>13</v>
      </c>
      <c r="C9" s="23" t="s">
        <v>165</v>
      </c>
      <c r="D9" s="10"/>
    </row>
    <row r="10" spans="2:4" ht="24" customHeight="1">
      <c r="B10" s="18" t="s">
        <v>29</v>
      </c>
      <c r="C10" s="23" t="s">
        <v>169</v>
      </c>
      <c r="D10" s="17">
        <f>D11+D12+D13+D14</f>
        <v>0</v>
      </c>
    </row>
    <row r="11" spans="2:4" ht="33" customHeight="1">
      <c r="B11" s="18" t="s">
        <v>98</v>
      </c>
      <c r="C11" s="23" t="s">
        <v>168</v>
      </c>
      <c r="D11" s="10"/>
    </row>
    <row r="12" spans="2:4" ht="31.5" customHeight="1">
      <c r="B12" s="18" t="s">
        <v>140</v>
      </c>
      <c r="C12" s="104" t="s">
        <v>167</v>
      </c>
      <c r="D12" s="10"/>
    </row>
    <row r="13" spans="2:4" ht="34.5" customHeight="1">
      <c r="B13" s="57" t="s">
        <v>142</v>
      </c>
      <c r="C13" s="23" t="s">
        <v>166</v>
      </c>
      <c r="D13" s="10"/>
    </row>
    <row r="14" spans="2:4" ht="28.5" customHeight="1" thickBot="1">
      <c r="B14" s="181" t="s">
        <v>144</v>
      </c>
      <c r="C14" s="152" t="s">
        <v>10</v>
      </c>
      <c r="D14" s="11"/>
    </row>
    <row r="16" spans="2:4" ht="15.75">
      <c r="B16" s="299"/>
      <c r="C16" s="300"/>
    </row>
    <row r="17" spans="3:4" ht="18.75" customHeight="1">
      <c r="C17" t="s">
        <v>290</v>
      </c>
      <c r="D17" t="s">
        <v>297</v>
      </c>
    </row>
    <row r="18" spans="3:4" ht="18.75" customHeight="1">
      <c r="C18" t="s">
        <v>292</v>
      </c>
      <c r="D18" t="s">
        <v>293</v>
      </c>
    </row>
    <row r="19" spans="3:4">
      <c r="C19" s="233" t="s">
        <v>316</v>
      </c>
    </row>
  </sheetData>
  <mergeCells count="1">
    <mergeCell ref="B16:C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tabSelected="1" workbookViewId="0">
      <selection activeCell="E21" sqref="E21"/>
    </sheetView>
  </sheetViews>
  <sheetFormatPr defaultRowHeight="15"/>
  <cols>
    <col min="2" max="2" width="6.7109375" customWidth="1"/>
    <col min="3" max="3" width="56.5703125" customWidth="1"/>
    <col min="4" max="4" width="26.140625" customWidth="1"/>
  </cols>
  <sheetData>
    <row r="1" spans="2:7">
      <c r="C1" t="s">
        <v>294</v>
      </c>
    </row>
    <row r="2" spans="2:7">
      <c r="C2" t="s">
        <v>295</v>
      </c>
    </row>
    <row r="3" spans="2:7" ht="15.75">
      <c r="B3" s="142" t="s">
        <v>246</v>
      </c>
      <c r="C3" s="144"/>
      <c r="D3" s="143"/>
      <c r="E3" s="143"/>
      <c r="F3" s="143"/>
      <c r="G3" s="143"/>
    </row>
    <row r="6" spans="2:7" ht="15.75" thickBot="1"/>
    <row r="7" spans="2:7" ht="28.5" customHeight="1" thickBot="1">
      <c r="B7" s="177" t="s">
        <v>0</v>
      </c>
      <c r="C7" s="86" t="s">
        <v>79</v>
      </c>
      <c r="D7" s="87" t="s">
        <v>159</v>
      </c>
    </row>
    <row r="8" spans="2:7" ht="33" customHeight="1">
      <c r="B8" s="178" t="s">
        <v>11</v>
      </c>
      <c r="C8" s="88" t="s">
        <v>170</v>
      </c>
      <c r="D8" s="112">
        <f>D12+D15</f>
        <v>74086.58</v>
      </c>
    </row>
    <row r="9" spans="2:7" ht="28.5" customHeight="1">
      <c r="B9" s="179" t="s">
        <v>13</v>
      </c>
      <c r="C9" s="89" t="s">
        <v>171</v>
      </c>
      <c r="D9" s="90"/>
    </row>
    <row r="10" spans="2:7" ht="28.5" customHeight="1">
      <c r="B10" s="179" t="s">
        <v>255</v>
      </c>
      <c r="C10" s="89" t="s">
        <v>260</v>
      </c>
      <c r="D10" s="90"/>
    </row>
    <row r="11" spans="2:7" ht="28.5" customHeight="1">
      <c r="B11" s="179" t="s">
        <v>256</v>
      </c>
      <c r="C11" s="89" t="s">
        <v>261</v>
      </c>
      <c r="D11" s="90"/>
      <c r="G11" s="14"/>
    </row>
    <row r="12" spans="2:7" ht="30" customHeight="1">
      <c r="B12" s="179" t="s">
        <v>17</v>
      </c>
      <c r="C12" s="89" t="s">
        <v>204</v>
      </c>
      <c r="D12" s="90">
        <f>D14</f>
        <v>37043.29</v>
      </c>
    </row>
    <row r="13" spans="2:7" ht="30" customHeight="1">
      <c r="B13" s="180" t="s">
        <v>257</v>
      </c>
      <c r="C13" s="133" t="s">
        <v>262</v>
      </c>
      <c r="D13" s="134"/>
    </row>
    <row r="14" spans="2:7" ht="30" customHeight="1">
      <c r="B14" s="180" t="s">
        <v>258</v>
      </c>
      <c r="C14" s="133" t="s">
        <v>263</v>
      </c>
      <c r="D14" s="134">
        <v>37043.29</v>
      </c>
    </row>
    <row r="15" spans="2:7" ht="30" customHeight="1">
      <c r="B15" s="179" t="s">
        <v>19</v>
      </c>
      <c r="C15" s="89" t="s">
        <v>205</v>
      </c>
      <c r="D15" s="90">
        <f>D16</f>
        <v>37043.29</v>
      </c>
    </row>
    <row r="16" spans="2:7" ht="30" customHeight="1">
      <c r="B16" s="183" t="s">
        <v>259</v>
      </c>
      <c r="C16" s="184" t="s">
        <v>264</v>
      </c>
      <c r="D16" s="185">
        <v>37043.29</v>
      </c>
    </row>
    <row r="17" spans="2:4" ht="27" customHeight="1" thickBot="1">
      <c r="B17" s="182" t="s">
        <v>283</v>
      </c>
      <c r="C17" s="91" t="s">
        <v>265</v>
      </c>
      <c r="D17" s="92"/>
    </row>
    <row r="19" spans="2:4" ht="18.75" customHeight="1">
      <c r="C19" t="s">
        <v>290</v>
      </c>
      <c r="D19" t="s">
        <v>297</v>
      </c>
    </row>
    <row r="20" spans="2:4" ht="18.75" customHeight="1">
      <c r="C20" t="s">
        <v>292</v>
      </c>
      <c r="D20" t="s">
        <v>293</v>
      </c>
    </row>
    <row r="21" spans="2:4">
      <c r="C21" s="232" t="s">
        <v>316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view="pageBreakPreview" zoomScale="90" zoomScaleNormal="100" zoomScaleSheetLayoutView="90" workbookViewId="0">
      <selection activeCell="H12" sqref="H12"/>
    </sheetView>
  </sheetViews>
  <sheetFormatPr defaultRowHeight="15"/>
  <cols>
    <col min="1" max="1" width="3.28515625" customWidth="1"/>
    <col min="2" max="2" width="5.28515625" customWidth="1"/>
    <col min="3" max="3" width="36.85546875" customWidth="1"/>
    <col min="4" max="4" width="12" customWidth="1"/>
    <col min="5" max="5" width="13.42578125" customWidth="1"/>
    <col min="6" max="6" width="13" customWidth="1"/>
    <col min="7" max="7" width="12.5703125" customWidth="1"/>
    <col min="8" max="8" width="10" customWidth="1"/>
    <col min="9" max="9" width="13.85546875" customWidth="1"/>
    <col min="10" max="10" width="10.42578125" customWidth="1"/>
    <col min="11" max="11" width="12.85546875" customWidth="1"/>
    <col min="12" max="12" width="12.42578125" customWidth="1"/>
    <col min="13" max="13" width="14.5703125" customWidth="1"/>
    <col min="14" max="14" width="10.7109375" customWidth="1"/>
    <col min="15" max="15" width="10" customWidth="1"/>
    <col min="16" max="16" width="9.28515625" customWidth="1"/>
  </cols>
  <sheetData>
    <row r="1" spans="2:13">
      <c r="C1" t="s">
        <v>294</v>
      </c>
    </row>
    <row r="2" spans="2:13">
      <c r="C2" t="s">
        <v>295</v>
      </c>
    </row>
    <row r="3" spans="2:13" ht="22.5" customHeight="1">
      <c r="B3" s="244" t="s">
        <v>271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6" spans="2:13" ht="15.75" thickBot="1"/>
    <row r="7" spans="2:13" ht="24.75" customHeight="1">
      <c r="B7" s="255" t="s">
        <v>0</v>
      </c>
      <c r="C7" s="257" t="s">
        <v>206</v>
      </c>
      <c r="D7" s="247" t="s">
        <v>2</v>
      </c>
      <c r="E7" s="247" t="s">
        <v>3</v>
      </c>
      <c r="F7" s="247"/>
      <c r="G7" s="247"/>
      <c r="H7" s="247"/>
      <c r="I7" s="247" t="s">
        <v>4</v>
      </c>
      <c r="J7" s="247"/>
      <c r="K7" s="247"/>
      <c r="L7" s="247"/>
      <c r="M7" s="249" t="s">
        <v>5</v>
      </c>
    </row>
    <row r="8" spans="2:13" ht="84" customHeight="1" thickBot="1">
      <c r="B8" s="256"/>
      <c r="C8" s="258"/>
      <c r="D8" s="248"/>
      <c r="E8" s="197" t="s">
        <v>6</v>
      </c>
      <c r="F8" s="197" t="s">
        <v>281</v>
      </c>
      <c r="G8" s="197" t="s">
        <v>248</v>
      </c>
      <c r="H8" s="197" t="s">
        <v>8</v>
      </c>
      <c r="I8" s="197" t="s">
        <v>6</v>
      </c>
      <c r="J8" s="197" t="s">
        <v>9</v>
      </c>
      <c r="K8" s="197" t="s">
        <v>248</v>
      </c>
      <c r="L8" s="197" t="s">
        <v>10</v>
      </c>
      <c r="M8" s="250"/>
    </row>
    <row r="9" spans="2:13" ht="45" customHeight="1">
      <c r="B9" s="59" t="s">
        <v>11</v>
      </c>
      <c r="C9" s="198" t="s">
        <v>26</v>
      </c>
      <c r="D9" s="221">
        <f t="shared" ref="D9:L9" si="0">D10+D11+D12+D13+D14</f>
        <v>2330452.2000000002</v>
      </c>
      <c r="E9" s="220">
        <f t="shared" si="0"/>
        <v>0</v>
      </c>
      <c r="F9" s="221">
        <f t="shared" si="0"/>
        <v>119506.72</v>
      </c>
      <c r="G9" s="221"/>
      <c r="H9" s="220">
        <f t="shared" si="0"/>
        <v>0</v>
      </c>
      <c r="I9" s="220">
        <f t="shared" si="0"/>
        <v>0</v>
      </c>
      <c r="J9" s="221">
        <f t="shared" si="0"/>
        <v>195156.5</v>
      </c>
      <c r="K9" s="220">
        <f t="shared" si="0"/>
        <v>0</v>
      </c>
      <c r="L9" s="220">
        <f t="shared" si="0"/>
        <v>0</v>
      </c>
      <c r="M9" s="228">
        <f t="shared" ref="M9:M15" si="1">D9+E9+F9+G9+H9-I9-J9-K9-L9</f>
        <v>2254802.4200000004</v>
      </c>
    </row>
    <row r="10" spans="2:13" ht="30" customHeight="1">
      <c r="B10" s="59" t="s">
        <v>13</v>
      </c>
      <c r="C10" s="131" t="s">
        <v>27</v>
      </c>
      <c r="D10" s="220"/>
      <c r="E10" s="220"/>
      <c r="F10" s="220"/>
      <c r="G10" s="220"/>
      <c r="H10" s="220"/>
      <c r="I10" s="220"/>
      <c r="J10" s="220"/>
      <c r="K10" s="220"/>
      <c r="L10" s="220"/>
      <c r="M10" s="209">
        <f t="shared" si="1"/>
        <v>0</v>
      </c>
    </row>
    <row r="11" spans="2:13" ht="53.25" customHeight="1">
      <c r="B11" s="18" t="s">
        <v>17</v>
      </c>
      <c r="C11" s="23" t="s">
        <v>274</v>
      </c>
      <c r="D11" s="208">
        <v>1652881.29</v>
      </c>
      <c r="E11" s="208"/>
      <c r="F11" s="210">
        <v>85032.6</v>
      </c>
      <c r="G11" s="208"/>
      <c r="H11" s="208"/>
      <c r="I11" s="208"/>
      <c r="J11" s="208"/>
      <c r="K11" s="208"/>
      <c r="L11" s="208"/>
      <c r="M11" s="209">
        <f t="shared" si="1"/>
        <v>1737913.8900000001</v>
      </c>
    </row>
    <row r="12" spans="2:13" ht="34.5" customHeight="1">
      <c r="B12" s="18" t="s">
        <v>19</v>
      </c>
      <c r="C12" s="23" t="s">
        <v>275</v>
      </c>
      <c r="D12" s="208">
        <v>166462.25</v>
      </c>
      <c r="E12" s="208"/>
      <c r="F12" s="208">
        <v>3821.28</v>
      </c>
      <c r="G12" s="210"/>
      <c r="H12" s="208"/>
      <c r="I12" s="208"/>
      <c r="J12" s="210">
        <v>104421.5</v>
      </c>
      <c r="K12" s="208"/>
      <c r="L12" s="208"/>
      <c r="M12" s="209">
        <f t="shared" si="1"/>
        <v>65862.03</v>
      </c>
    </row>
    <row r="13" spans="2:13" ht="36" customHeight="1">
      <c r="B13" s="18" t="s">
        <v>21</v>
      </c>
      <c r="C13" s="98" t="s">
        <v>28</v>
      </c>
      <c r="D13" s="213">
        <v>88431.01</v>
      </c>
      <c r="E13" s="213"/>
      <c r="F13" s="213">
        <v>14312.73</v>
      </c>
      <c r="G13" s="213"/>
      <c r="H13" s="213"/>
      <c r="I13" s="213"/>
      <c r="J13" s="213">
        <v>88431.01</v>
      </c>
      <c r="K13" s="213"/>
      <c r="L13" s="213"/>
      <c r="M13" s="209">
        <f t="shared" si="1"/>
        <v>14312.729999999996</v>
      </c>
    </row>
    <row r="14" spans="2:13" ht="38.25" customHeight="1">
      <c r="B14" s="18" t="s">
        <v>23</v>
      </c>
      <c r="C14" s="23" t="s">
        <v>161</v>
      </c>
      <c r="D14" s="208">
        <v>422677.65</v>
      </c>
      <c r="E14" s="208"/>
      <c r="F14" s="208">
        <v>16340.11</v>
      </c>
      <c r="G14" s="208"/>
      <c r="H14" s="208"/>
      <c r="I14" s="208"/>
      <c r="J14" s="210">
        <v>2303.9899999999998</v>
      </c>
      <c r="K14" s="208"/>
      <c r="L14" s="208"/>
      <c r="M14" s="209">
        <f t="shared" si="1"/>
        <v>436713.77</v>
      </c>
    </row>
    <row r="15" spans="2:13" ht="49.5" customHeight="1" thickBot="1">
      <c r="B15" s="57" t="s">
        <v>29</v>
      </c>
      <c r="C15" s="98" t="s">
        <v>162</v>
      </c>
      <c r="D15" s="213">
        <v>18337.75</v>
      </c>
      <c r="E15" s="213"/>
      <c r="F15" s="213">
        <v>4864.9399999999996</v>
      </c>
      <c r="G15" s="213"/>
      <c r="H15" s="213"/>
      <c r="I15" s="213"/>
      <c r="J15" s="212">
        <v>549.99</v>
      </c>
      <c r="K15" s="213"/>
      <c r="L15" s="213"/>
      <c r="M15" s="211">
        <f t="shared" si="1"/>
        <v>22652.699999999997</v>
      </c>
    </row>
    <row r="16" spans="2:13" ht="38.25" customHeight="1" thickBot="1">
      <c r="B16" s="251" t="s">
        <v>217</v>
      </c>
      <c r="C16" s="252"/>
      <c r="D16" s="215">
        <f t="shared" ref="D16:M16" si="2">D9+D15</f>
        <v>2348789.9500000002</v>
      </c>
      <c r="E16" s="215">
        <f t="shared" si="2"/>
        <v>0</v>
      </c>
      <c r="F16" s="215">
        <f t="shared" si="2"/>
        <v>124371.66</v>
      </c>
      <c r="G16" s="216"/>
      <c r="H16" s="215">
        <f t="shared" si="2"/>
        <v>0</v>
      </c>
      <c r="I16" s="215">
        <f t="shared" si="2"/>
        <v>0</v>
      </c>
      <c r="J16" s="216">
        <f t="shared" si="2"/>
        <v>195706.49</v>
      </c>
      <c r="K16" s="215">
        <f t="shared" si="2"/>
        <v>0</v>
      </c>
      <c r="L16" s="215">
        <f t="shared" si="2"/>
        <v>0</v>
      </c>
      <c r="M16" s="217">
        <f t="shared" si="2"/>
        <v>2277455.1200000006</v>
      </c>
    </row>
    <row r="17" spans="2:13" ht="66" customHeight="1" thickBot="1">
      <c r="B17" s="253" t="s">
        <v>282</v>
      </c>
      <c r="C17" s="254"/>
      <c r="D17" s="218" t="s">
        <v>172</v>
      </c>
      <c r="E17" s="218" t="s">
        <v>172</v>
      </c>
      <c r="F17" s="218" t="s">
        <v>172</v>
      </c>
      <c r="G17" s="218"/>
      <c r="H17" s="218" t="s">
        <v>172</v>
      </c>
      <c r="I17" s="218" t="s">
        <v>172</v>
      </c>
      <c r="J17" s="218" t="s">
        <v>172</v>
      </c>
      <c r="K17" s="218"/>
      <c r="L17" s="218" t="s">
        <v>172</v>
      </c>
      <c r="M17" s="229" t="s">
        <v>172</v>
      </c>
    </row>
    <row r="18" spans="2:13" ht="20.25" customHeight="1">
      <c r="B18" t="s">
        <v>249</v>
      </c>
    </row>
    <row r="19" spans="2:13">
      <c r="B19" t="s">
        <v>266</v>
      </c>
    </row>
    <row r="20" spans="2:13">
      <c r="B20" t="s">
        <v>276</v>
      </c>
    </row>
    <row r="21" spans="2:13" ht="16.5" customHeight="1">
      <c r="B21" t="s">
        <v>277</v>
      </c>
    </row>
    <row r="23" spans="2:13">
      <c r="C23" t="s">
        <v>290</v>
      </c>
      <c r="G23" s="232" t="s">
        <v>316</v>
      </c>
      <c r="L23" t="s">
        <v>297</v>
      </c>
    </row>
    <row r="24" spans="2:13">
      <c r="C24" t="s">
        <v>292</v>
      </c>
      <c r="L24" t="s">
        <v>293</v>
      </c>
    </row>
  </sheetData>
  <mergeCells count="9">
    <mergeCell ref="B16:C16"/>
    <mergeCell ref="B17:C17"/>
    <mergeCell ref="B3:M3"/>
    <mergeCell ref="B7:B8"/>
    <mergeCell ref="C7:C8"/>
    <mergeCell ref="D7:D8"/>
    <mergeCell ref="E7:H7"/>
    <mergeCell ref="I7:L7"/>
    <mergeCell ref="M7:M8"/>
  </mergeCells>
  <dataValidations count="1">
    <dataValidation operator="greaterThan" allowBlank="1" showInputMessage="1" showErrorMessage="1" error="Dane należy podać w pełnych złotych" sqref="D9:M17"/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Normal="100" zoomScaleSheetLayoutView="100" workbookViewId="0">
      <selection activeCell="C16" sqref="C16"/>
    </sheetView>
  </sheetViews>
  <sheetFormatPr defaultRowHeight="15"/>
  <cols>
    <col min="1" max="1" width="8.7109375" customWidth="1"/>
    <col min="2" max="2" width="34" customWidth="1"/>
    <col min="3" max="3" width="52.7109375" customWidth="1"/>
    <col min="4" max="4" width="9" customWidth="1"/>
    <col min="5" max="7" width="9.140625" hidden="1" customWidth="1"/>
    <col min="10" max="12" width="9.140625" customWidth="1"/>
  </cols>
  <sheetData>
    <row r="1" spans="1:3">
      <c r="B1" t="s">
        <v>294</v>
      </c>
    </row>
    <row r="2" spans="1:3">
      <c r="B2" t="s">
        <v>295</v>
      </c>
    </row>
    <row r="3" spans="1:3" ht="15.75">
      <c r="A3" s="259" t="s">
        <v>231</v>
      </c>
      <c r="B3" s="259"/>
      <c r="C3" s="259"/>
    </row>
    <row r="5" spans="1:3" ht="15.75" thickBot="1"/>
    <row r="6" spans="1:3" ht="32.25" thickBot="1">
      <c r="A6" s="147" t="s">
        <v>0</v>
      </c>
      <c r="B6" s="45" t="s">
        <v>1</v>
      </c>
      <c r="C6" s="46" t="s">
        <v>247</v>
      </c>
    </row>
    <row r="7" spans="1:3" ht="47.25">
      <c r="A7" s="59" t="s">
        <v>11</v>
      </c>
      <c r="B7" s="37" t="s">
        <v>174</v>
      </c>
      <c r="C7" s="38"/>
    </row>
    <row r="8" spans="1:3" ht="16.5" thickBot="1">
      <c r="A8" s="146" t="s">
        <v>13</v>
      </c>
      <c r="B8" s="20" t="s">
        <v>160</v>
      </c>
      <c r="C8" s="11"/>
    </row>
    <row r="9" spans="1:3" ht="16.5" thickBot="1">
      <c r="A9" s="99" t="s">
        <v>29</v>
      </c>
      <c r="B9" s="65" t="s">
        <v>30</v>
      </c>
      <c r="C9" s="66"/>
    </row>
    <row r="10" spans="1:3" ht="16.5" thickBot="1">
      <c r="A10" s="251" t="s">
        <v>217</v>
      </c>
      <c r="B10" s="252"/>
      <c r="C10" s="62">
        <f>C7+C9</f>
        <v>0</v>
      </c>
    </row>
    <row r="11" spans="1:3" ht="15.75">
      <c r="A11" s="1"/>
    </row>
    <row r="12" spans="1:3">
      <c r="B12" t="s">
        <v>290</v>
      </c>
      <c r="C12" t="s">
        <v>297</v>
      </c>
    </row>
    <row r="13" spans="1:3">
      <c r="B13" t="s">
        <v>292</v>
      </c>
      <c r="C13" t="s">
        <v>293</v>
      </c>
    </row>
    <row r="14" spans="1:3">
      <c r="B14" s="232" t="s">
        <v>316</v>
      </c>
    </row>
  </sheetData>
  <mergeCells count="2">
    <mergeCell ref="A10:B10"/>
    <mergeCell ref="A3:C3"/>
  </mergeCells>
  <pageMargins left="0.70866141732283472" right="0.7874015748031496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view="pageBreakPreview" zoomScaleNormal="100" zoomScaleSheetLayoutView="100" workbookViewId="0">
      <selection activeCell="C17" sqref="C17"/>
    </sheetView>
  </sheetViews>
  <sheetFormatPr defaultRowHeight="15"/>
  <cols>
    <col min="1" max="1" width="26" customWidth="1"/>
    <col min="2" max="2" width="28.5703125" customWidth="1"/>
    <col min="3" max="3" width="28.140625" customWidth="1"/>
    <col min="4" max="4" width="27.28515625" customWidth="1"/>
  </cols>
  <sheetData>
    <row r="1" spans="1:4">
      <c r="A1" t="s">
        <v>294</v>
      </c>
    </row>
    <row r="2" spans="1:4">
      <c r="A2" t="s">
        <v>295</v>
      </c>
    </row>
    <row r="3" spans="1:4" ht="15.75">
      <c r="A3" s="244" t="s">
        <v>232</v>
      </c>
      <c r="B3" s="244"/>
      <c r="C3" s="244"/>
      <c r="D3" s="244"/>
    </row>
    <row r="5" spans="1:4" ht="15.75" thickBot="1"/>
    <row r="6" spans="1:4" ht="36" customHeight="1" thickBot="1">
      <c r="A6" s="60" t="s">
        <v>2</v>
      </c>
      <c r="B6" s="61" t="s">
        <v>151</v>
      </c>
      <c r="C6" s="61" t="s">
        <v>152</v>
      </c>
      <c r="D6" s="62" t="s">
        <v>5</v>
      </c>
    </row>
    <row r="7" spans="1:4" ht="30" customHeight="1" thickBot="1">
      <c r="A7" s="67">
        <v>0</v>
      </c>
      <c r="B7" s="68">
        <v>0</v>
      </c>
      <c r="C7" s="68">
        <v>0</v>
      </c>
      <c r="D7" s="69">
        <v>0</v>
      </c>
    </row>
    <row r="9" spans="1:4">
      <c r="A9" t="s">
        <v>290</v>
      </c>
      <c r="B9" s="232" t="s">
        <v>316</v>
      </c>
      <c r="D9" t="s">
        <v>297</v>
      </c>
    </row>
    <row r="10" spans="1:4">
      <c r="A10" t="s">
        <v>292</v>
      </c>
      <c r="B10" s="39"/>
      <c r="D10" t="s">
        <v>293</v>
      </c>
    </row>
    <row r="11" spans="1:4">
      <c r="A11" s="39"/>
      <c r="B11" s="39"/>
    </row>
    <row r="12" spans="1:4">
      <c r="A12" s="39"/>
      <c r="B12" s="39"/>
    </row>
    <row r="13" spans="1:4">
      <c r="A13" s="39"/>
      <c r="B13" s="39"/>
    </row>
    <row r="14" spans="1:4">
      <c r="A14" s="39"/>
      <c r="B14" s="39"/>
    </row>
    <row r="23" spans="3:3" ht="15.75">
      <c r="C23" s="14"/>
    </row>
  </sheetData>
  <mergeCells count="1">
    <mergeCell ref="A3:D3"/>
  </mergeCells>
  <pageMargins left="0.74803149606299213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selection activeCell="E17" sqref="E17"/>
    </sheetView>
  </sheetViews>
  <sheetFormatPr defaultRowHeight="15"/>
  <cols>
    <col min="2" max="2" width="8.28515625" customWidth="1"/>
    <col min="3" max="3" width="53.140625" customWidth="1"/>
    <col min="4" max="4" width="21.85546875" customWidth="1"/>
    <col min="5" max="5" width="23.140625" customWidth="1"/>
  </cols>
  <sheetData>
    <row r="1" spans="2:5">
      <c r="C1" t="s">
        <v>294</v>
      </c>
    </row>
    <row r="2" spans="2:5">
      <c r="C2" t="s">
        <v>295</v>
      </c>
    </row>
    <row r="5" spans="2:5" ht="3" customHeight="1"/>
    <row r="6" spans="2:5" ht="42.75" customHeight="1">
      <c r="B6" s="259" t="s">
        <v>233</v>
      </c>
      <c r="C6" s="259"/>
      <c r="D6" s="259"/>
      <c r="E6" s="259"/>
    </row>
    <row r="7" spans="2:5" ht="15.75" thickBot="1"/>
    <row r="8" spans="2:5" ht="60.75" customHeight="1" thickBot="1">
      <c r="B8" s="147" t="s">
        <v>0</v>
      </c>
      <c r="C8" s="96" t="s">
        <v>81</v>
      </c>
      <c r="D8" s="71" t="s">
        <v>218</v>
      </c>
      <c r="E8" s="62" t="s">
        <v>219</v>
      </c>
    </row>
    <row r="9" spans="2:5" ht="47.25" customHeight="1">
      <c r="B9" s="59" t="s">
        <v>11</v>
      </c>
      <c r="C9" s="129" t="s">
        <v>82</v>
      </c>
      <c r="D9" s="70"/>
      <c r="E9" s="38"/>
    </row>
    <row r="10" spans="2:5" ht="53.25" customHeight="1">
      <c r="B10" s="18" t="s">
        <v>29</v>
      </c>
      <c r="C10" s="23" t="s">
        <v>83</v>
      </c>
      <c r="D10" s="40"/>
      <c r="E10" s="10"/>
    </row>
    <row r="11" spans="2:5" ht="55.5" customHeight="1">
      <c r="B11" s="260" t="s">
        <v>56</v>
      </c>
      <c r="C11" s="23" t="s">
        <v>84</v>
      </c>
      <c r="D11" s="40"/>
      <c r="E11" s="10"/>
    </row>
    <row r="12" spans="2:5" ht="15.75">
      <c r="B12" s="260"/>
      <c r="C12" s="23" t="s">
        <v>85</v>
      </c>
      <c r="D12" s="40"/>
      <c r="E12" s="10"/>
    </row>
    <row r="13" spans="2:5" ht="19.5" customHeight="1" thickBot="1">
      <c r="B13" s="261"/>
      <c r="C13" s="98" t="s">
        <v>86</v>
      </c>
      <c r="D13" s="72"/>
      <c r="E13" s="16"/>
    </row>
    <row r="14" spans="2:5" ht="19.5" customHeight="1" thickBot="1">
      <c r="B14" s="251" t="s">
        <v>220</v>
      </c>
      <c r="C14" s="252"/>
      <c r="D14" s="101">
        <f>D9+D10+D11</f>
        <v>0</v>
      </c>
      <c r="E14" s="62">
        <f>E9+E10+E11</f>
        <v>0</v>
      </c>
    </row>
    <row r="16" spans="2:5">
      <c r="C16" t="s">
        <v>290</v>
      </c>
      <c r="D16" t="s">
        <v>297</v>
      </c>
    </row>
    <row r="17" spans="3:4">
      <c r="C17" t="s">
        <v>292</v>
      </c>
      <c r="D17" t="s">
        <v>293</v>
      </c>
    </row>
    <row r="18" spans="3:4">
      <c r="C18" s="233" t="s">
        <v>316</v>
      </c>
    </row>
  </sheetData>
  <mergeCells count="3">
    <mergeCell ref="B11:B13"/>
    <mergeCell ref="B14:C14"/>
    <mergeCell ref="B6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view="pageBreakPreview" zoomScaleNormal="100" zoomScaleSheetLayoutView="100" workbookViewId="0">
      <selection activeCell="D22" sqref="D22"/>
    </sheetView>
  </sheetViews>
  <sheetFormatPr defaultRowHeight="15"/>
  <cols>
    <col min="1" max="1" width="12.28515625" customWidth="1"/>
    <col min="3" max="3" width="32.140625" customWidth="1"/>
    <col min="4" max="4" width="30.5703125" customWidth="1"/>
    <col min="5" max="5" width="47.5703125" customWidth="1"/>
  </cols>
  <sheetData>
    <row r="1" spans="2:9">
      <c r="C1" t="s">
        <v>294</v>
      </c>
    </row>
    <row r="2" spans="2:9">
      <c r="C2" t="s">
        <v>295</v>
      </c>
    </row>
    <row r="5" spans="2:9" ht="15.75" customHeight="1">
      <c r="B5" s="259" t="s">
        <v>285</v>
      </c>
      <c r="C5" s="269"/>
      <c r="D5" s="269"/>
      <c r="E5" s="269"/>
    </row>
    <row r="7" spans="2:9" ht="16.5" thickBot="1">
      <c r="C7" s="14"/>
      <c r="D7" s="14"/>
      <c r="E7" s="14"/>
    </row>
    <row r="8" spans="2:9" ht="19.5" customHeight="1">
      <c r="B8" s="266" t="s">
        <v>0</v>
      </c>
      <c r="C8" s="262" t="s">
        <v>87</v>
      </c>
      <c r="D8" s="264" t="s">
        <v>234</v>
      </c>
      <c r="E8" s="265"/>
    </row>
    <row r="9" spans="2:9" ht="21" customHeight="1" thickBot="1">
      <c r="B9" s="267"/>
      <c r="C9" s="263"/>
      <c r="D9" s="75" t="s">
        <v>88</v>
      </c>
      <c r="E9" s="76" t="s">
        <v>235</v>
      </c>
    </row>
    <row r="10" spans="2:9" ht="28.5" customHeight="1">
      <c r="B10" s="188" t="s">
        <v>11</v>
      </c>
      <c r="C10" s="102" t="s">
        <v>89</v>
      </c>
      <c r="D10" s="73"/>
      <c r="E10" s="74"/>
    </row>
    <row r="11" spans="2:9" ht="27.75" customHeight="1">
      <c r="B11" s="189" t="s">
        <v>29</v>
      </c>
      <c r="C11" s="103" t="s">
        <v>90</v>
      </c>
      <c r="D11" s="12"/>
      <c r="E11" s="13"/>
    </row>
    <row r="12" spans="2:9" ht="24" customHeight="1">
      <c r="B12" s="189" t="s">
        <v>56</v>
      </c>
      <c r="C12" s="103" t="s">
        <v>91</v>
      </c>
      <c r="D12" s="12"/>
      <c r="E12" s="13"/>
    </row>
    <row r="13" spans="2:9" ht="27" customHeight="1" thickBot="1">
      <c r="B13" s="190" t="s">
        <v>58</v>
      </c>
      <c r="C13" s="104" t="s">
        <v>92</v>
      </c>
      <c r="D13" s="42"/>
      <c r="E13" s="43"/>
      <c r="I13" s="14"/>
    </row>
    <row r="14" spans="2:9" ht="28.5" customHeight="1" thickBot="1">
      <c r="B14" s="240" t="s">
        <v>216</v>
      </c>
      <c r="C14" s="268"/>
      <c r="D14" s="105">
        <f>D10+D11+D12+D13</f>
        <v>0</v>
      </c>
      <c r="E14" s="117">
        <f>E10+E11+E12+E13</f>
        <v>0</v>
      </c>
      <c r="I14" s="14"/>
    </row>
    <row r="15" spans="2:9" ht="15.75">
      <c r="C15" s="1"/>
      <c r="D15" s="14"/>
      <c r="E15" s="14"/>
    </row>
    <row r="16" spans="2:9">
      <c r="C16" t="s">
        <v>290</v>
      </c>
      <c r="D16" s="232" t="s">
        <v>316</v>
      </c>
      <c r="E16" t="s">
        <v>297</v>
      </c>
    </row>
    <row r="17" spans="3:5">
      <c r="C17" t="s">
        <v>292</v>
      </c>
      <c r="E17" t="s">
        <v>293</v>
      </c>
    </row>
  </sheetData>
  <mergeCells count="5">
    <mergeCell ref="C8:C9"/>
    <mergeCell ref="D8:E8"/>
    <mergeCell ref="B8:B9"/>
    <mergeCell ref="B14:C14"/>
    <mergeCell ref="B5:E5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zoomScaleNormal="100" workbookViewId="0">
      <selection activeCell="E16" sqref="E16"/>
    </sheetView>
  </sheetViews>
  <sheetFormatPr defaultRowHeight="15"/>
  <cols>
    <col min="2" max="2" width="5.42578125" customWidth="1"/>
    <col min="3" max="3" width="48" customWidth="1"/>
    <col min="4" max="4" width="22.140625" customWidth="1"/>
    <col min="5" max="5" width="17.42578125" customWidth="1"/>
    <col min="6" max="6" width="15.140625" customWidth="1"/>
    <col min="7" max="7" width="16.85546875" customWidth="1"/>
    <col min="8" max="8" width="19.42578125" customWidth="1"/>
  </cols>
  <sheetData>
    <row r="1" spans="2:8">
      <c r="C1" t="s">
        <v>294</v>
      </c>
    </row>
    <row r="2" spans="2:8">
      <c r="C2" t="s">
        <v>295</v>
      </c>
    </row>
    <row r="3" spans="2:8" ht="15.75">
      <c r="B3" s="244" t="s">
        <v>236</v>
      </c>
      <c r="C3" s="244"/>
      <c r="D3" s="244"/>
      <c r="E3" s="244"/>
      <c r="F3" s="244"/>
      <c r="G3" s="244"/>
      <c r="H3" s="244"/>
    </row>
    <row r="4" spans="2:8" ht="15.75" thickBot="1"/>
    <row r="5" spans="2:8" ht="68.25" customHeight="1" thickBot="1">
      <c r="B5" s="147" t="s">
        <v>0</v>
      </c>
      <c r="C5" s="96" t="s">
        <v>31</v>
      </c>
      <c r="D5" s="96" t="s">
        <v>32</v>
      </c>
      <c r="E5" s="96" t="s">
        <v>33</v>
      </c>
      <c r="F5" s="96" t="s">
        <v>252</v>
      </c>
      <c r="G5" s="96" t="s">
        <v>251</v>
      </c>
      <c r="H5" s="46" t="s">
        <v>36</v>
      </c>
    </row>
    <row r="6" spans="2:8" ht="56.25" customHeight="1">
      <c r="B6" s="59" t="s">
        <v>37</v>
      </c>
      <c r="C6" s="130" t="s">
        <v>250</v>
      </c>
      <c r="D6" s="63">
        <f>SUM(D7:D8)</f>
        <v>0</v>
      </c>
      <c r="E6" s="63">
        <f>SUM(E7:E8)</f>
        <v>0</v>
      </c>
      <c r="F6" s="63">
        <f>SUM(F7:F8)</f>
        <v>0</v>
      </c>
      <c r="G6" s="63">
        <f>SUM(G7:G8)</f>
        <v>0</v>
      </c>
      <c r="H6" s="64">
        <f>SUM(D6:E6)-SUM(F6:G6)</f>
        <v>0</v>
      </c>
    </row>
    <row r="7" spans="2:8" ht="36.75" customHeight="1">
      <c r="B7" s="18" t="s">
        <v>39</v>
      </c>
      <c r="C7" s="23" t="s">
        <v>40</v>
      </c>
      <c r="D7" s="63"/>
      <c r="E7" s="23" t="s">
        <v>38</v>
      </c>
      <c r="F7" s="23" t="s">
        <v>38</v>
      </c>
      <c r="G7" s="23" t="s">
        <v>38</v>
      </c>
      <c r="H7" s="64">
        <f t="shared" ref="H7:H13" si="0">SUM(D7:E7)-SUM(F7:G7)</f>
        <v>0</v>
      </c>
    </row>
    <row r="8" spans="2:8" ht="36" customHeight="1">
      <c r="B8" s="18" t="s">
        <v>41</v>
      </c>
      <c r="C8" s="23" t="s">
        <v>42</v>
      </c>
      <c r="D8" s="19">
        <f>SUM(D9:D12)</f>
        <v>0</v>
      </c>
      <c r="E8" s="19">
        <f>SUM(E9:E12)</f>
        <v>0</v>
      </c>
      <c r="F8" s="19">
        <f>SUM(F9:F12)</f>
        <v>0</v>
      </c>
      <c r="G8" s="19">
        <f>SUM(G9:G12)</f>
        <v>0</v>
      </c>
      <c r="H8" s="64">
        <f t="shared" si="0"/>
        <v>0</v>
      </c>
    </row>
    <row r="9" spans="2:8" ht="36" customHeight="1">
      <c r="B9" s="18" t="s">
        <v>43</v>
      </c>
      <c r="C9" s="23" t="s">
        <v>44</v>
      </c>
      <c r="D9" s="23" t="s">
        <v>38</v>
      </c>
      <c r="E9" s="23" t="s">
        <v>38</v>
      </c>
      <c r="F9" s="23" t="s">
        <v>38</v>
      </c>
      <c r="G9" s="23" t="s">
        <v>38</v>
      </c>
      <c r="H9" s="64">
        <f t="shared" si="0"/>
        <v>0</v>
      </c>
    </row>
    <row r="10" spans="2:8" ht="37.5" customHeight="1">
      <c r="B10" s="18" t="s">
        <v>45</v>
      </c>
      <c r="C10" s="23" t="s">
        <v>46</v>
      </c>
      <c r="D10" s="23" t="s">
        <v>38</v>
      </c>
      <c r="E10" s="23" t="s">
        <v>38</v>
      </c>
      <c r="F10" s="23" t="s">
        <v>38</v>
      </c>
      <c r="G10" s="23" t="s">
        <v>38</v>
      </c>
      <c r="H10" s="64">
        <f t="shared" si="0"/>
        <v>0</v>
      </c>
    </row>
    <row r="11" spans="2:8" ht="39" customHeight="1">
      <c r="B11" s="18" t="s">
        <v>47</v>
      </c>
      <c r="C11" s="23" t="s">
        <v>48</v>
      </c>
      <c r="D11" s="23" t="s">
        <v>38</v>
      </c>
      <c r="E11" s="23" t="s">
        <v>38</v>
      </c>
      <c r="F11" s="23" t="s">
        <v>38</v>
      </c>
      <c r="G11" s="23" t="s">
        <v>38</v>
      </c>
      <c r="H11" s="64">
        <f t="shared" si="0"/>
        <v>0</v>
      </c>
    </row>
    <row r="12" spans="2:8" ht="33.75" customHeight="1" thickBot="1">
      <c r="B12" s="192" t="s">
        <v>49</v>
      </c>
      <c r="C12" s="106" t="s">
        <v>50</v>
      </c>
      <c r="D12" s="106" t="s">
        <v>38</v>
      </c>
      <c r="E12" s="106" t="s">
        <v>38</v>
      </c>
      <c r="F12" s="106" t="s">
        <v>38</v>
      </c>
      <c r="G12" s="106" t="s">
        <v>38</v>
      </c>
      <c r="H12" s="132">
        <f t="shared" si="0"/>
        <v>0</v>
      </c>
    </row>
    <row r="13" spans="2:8" ht="50.25" customHeight="1" thickTop="1" thickBot="1">
      <c r="B13" s="193" t="s">
        <v>51</v>
      </c>
      <c r="C13" s="107" t="s">
        <v>176</v>
      </c>
      <c r="D13" s="219">
        <v>0</v>
      </c>
      <c r="E13" s="219">
        <v>0</v>
      </c>
      <c r="F13" s="219">
        <v>0</v>
      </c>
      <c r="G13" s="219">
        <v>0</v>
      </c>
      <c r="H13" s="100">
        <f t="shared" si="0"/>
        <v>0</v>
      </c>
    </row>
    <row r="15" spans="2:8">
      <c r="C15" t="s">
        <v>290</v>
      </c>
      <c r="D15" s="232" t="s">
        <v>316</v>
      </c>
      <c r="F15" t="s">
        <v>297</v>
      </c>
    </row>
    <row r="16" spans="2:8">
      <c r="C16" t="s">
        <v>292</v>
      </c>
      <c r="F16" t="s">
        <v>293</v>
      </c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zoomScaleNormal="100" workbookViewId="0">
      <selection activeCell="E16" sqref="E16:E17"/>
    </sheetView>
  </sheetViews>
  <sheetFormatPr defaultRowHeight="15"/>
  <cols>
    <col min="2" max="2" width="5.42578125" customWidth="1"/>
    <col min="3" max="3" width="42.5703125" customWidth="1"/>
    <col min="4" max="4" width="15.7109375" customWidth="1"/>
    <col min="5" max="5" width="17" customWidth="1"/>
    <col min="6" max="6" width="15.5703125" customWidth="1"/>
    <col min="7" max="7" width="16.28515625" customWidth="1"/>
    <col min="8" max="8" width="17.28515625" customWidth="1"/>
  </cols>
  <sheetData>
    <row r="1" spans="2:8">
      <c r="C1" t="s">
        <v>294</v>
      </c>
    </row>
    <row r="2" spans="2:8">
      <c r="C2" t="s">
        <v>295</v>
      </c>
    </row>
    <row r="3" spans="2:8" ht="15.75">
      <c r="B3" s="244" t="s">
        <v>237</v>
      </c>
      <c r="C3" s="244"/>
      <c r="D3" s="244"/>
      <c r="E3" s="244"/>
      <c r="F3" s="244"/>
      <c r="G3" s="244"/>
      <c r="H3" s="244"/>
    </row>
    <row r="6" spans="2:8" ht="15.75" thickBot="1"/>
    <row r="7" spans="2:8" ht="32.25" thickBot="1">
      <c r="B7" s="94" t="s">
        <v>0</v>
      </c>
      <c r="C7" s="96" t="s">
        <v>60</v>
      </c>
      <c r="D7" s="95" t="s">
        <v>2</v>
      </c>
      <c r="E7" s="95" t="s">
        <v>61</v>
      </c>
      <c r="F7" s="95" t="s">
        <v>34</v>
      </c>
      <c r="G7" s="95" t="s">
        <v>35</v>
      </c>
      <c r="H7" s="62" t="s">
        <v>5</v>
      </c>
    </row>
    <row r="8" spans="2:8" ht="41.25" customHeight="1">
      <c r="B8" s="59" t="s">
        <v>37</v>
      </c>
      <c r="C8" s="77" t="s">
        <v>62</v>
      </c>
      <c r="D8" s="63">
        <f>D9+D10+D11+D12+D13</f>
        <v>0</v>
      </c>
      <c r="E8" s="63">
        <f>E9+E10+E11+E12+E13</f>
        <v>0</v>
      </c>
      <c r="F8" s="63">
        <f>F9+F10+F11+F12+F13</f>
        <v>0</v>
      </c>
      <c r="G8" s="63">
        <f>G9+G10+G11+G12+G13</f>
        <v>0</v>
      </c>
      <c r="H8" s="64">
        <f>D8+E8-F8-G8</f>
        <v>0</v>
      </c>
    </row>
    <row r="9" spans="2:8" ht="36.75" customHeight="1">
      <c r="B9" s="18" t="s">
        <v>39</v>
      </c>
      <c r="C9" s="12" t="s">
        <v>63</v>
      </c>
      <c r="D9" s="23"/>
      <c r="E9" s="23"/>
      <c r="F9" s="23"/>
      <c r="G9" s="23"/>
      <c r="H9" s="10"/>
    </row>
    <row r="10" spans="2:8" ht="41.25" customHeight="1">
      <c r="B10" s="18" t="s">
        <v>41</v>
      </c>
      <c r="C10" s="23" t="s">
        <v>64</v>
      </c>
      <c r="D10" s="23"/>
      <c r="E10" s="23"/>
      <c r="F10" s="23"/>
      <c r="G10" s="23"/>
      <c r="H10" s="10"/>
    </row>
    <row r="11" spans="2:8" ht="43.5" customHeight="1">
      <c r="B11" s="18" t="s">
        <v>65</v>
      </c>
      <c r="C11" s="23" t="s">
        <v>66</v>
      </c>
      <c r="D11" s="23"/>
      <c r="E11" s="23"/>
      <c r="F11" s="23"/>
      <c r="G11" s="23"/>
      <c r="H11" s="10"/>
    </row>
    <row r="12" spans="2:8" ht="35.25" customHeight="1">
      <c r="B12" s="18" t="s">
        <v>21</v>
      </c>
      <c r="C12" s="12" t="s">
        <v>67</v>
      </c>
      <c r="D12" s="12"/>
      <c r="E12" s="12"/>
      <c r="F12" s="12"/>
      <c r="G12" s="12"/>
      <c r="H12" s="13"/>
    </row>
    <row r="13" spans="2:8" ht="34.5" customHeight="1" thickBot="1">
      <c r="B13" s="146" t="s">
        <v>23</v>
      </c>
      <c r="C13" s="108" t="s">
        <v>8</v>
      </c>
      <c r="D13" s="108"/>
      <c r="E13" s="108"/>
      <c r="F13" s="108"/>
      <c r="G13" s="108"/>
      <c r="H13" s="109"/>
    </row>
    <row r="16" spans="2:8">
      <c r="C16" t="s">
        <v>290</v>
      </c>
      <c r="D16" s="232" t="s">
        <v>316</v>
      </c>
      <c r="F16" t="s">
        <v>297</v>
      </c>
    </row>
    <row r="17" spans="3:6">
      <c r="C17" t="s">
        <v>292</v>
      </c>
      <c r="F17" t="s">
        <v>293</v>
      </c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22</vt:i4>
      </vt:variant>
      <vt:variant>
        <vt:lpstr>Zakresy nazwane</vt:lpstr>
      </vt:variant>
      <vt:variant>
        <vt:i4>7</vt:i4>
      </vt:variant>
    </vt:vector>
  </HeadingPairs>
  <TitlesOfParts>
    <vt:vector size="29" baseType="lpstr">
      <vt:lpstr>zał. 1  </vt:lpstr>
      <vt:lpstr>Tabela 1.1.1 </vt:lpstr>
      <vt:lpstr>Tabela 1.1.2</vt:lpstr>
      <vt:lpstr>Tabela 1.3 </vt:lpstr>
      <vt:lpstr>Tabela 1.4</vt:lpstr>
      <vt:lpstr>Tabela 1.5 </vt:lpstr>
      <vt:lpstr>Tabela 1.6 </vt:lpstr>
      <vt:lpstr>Tabela 1.7</vt:lpstr>
      <vt:lpstr>Tabela 1.8</vt:lpstr>
      <vt:lpstr>Tabela 1.9 </vt:lpstr>
      <vt:lpstr>Tabela 1.10</vt:lpstr>
      <vt:lpstr>Tabela 1.11  </vt:lpstr>
      <vt:lpstr>Tabela 1.12 </vt:lpstr>
      <vt:lpstr>Tabela 1.13.1  </vt:lpstr>
      <vt:lpstr>Tabela 1.13.2 </vt:lpstr>
      <vt:lpstr>Tabela 1.14</vt:lpstr>
      <vt:lpstr>Tabela 1.15 </vt:lpstr>
      <vt:lpstr>Tabela 2.1 </vt:lpstr>
      <vt:lpstr>Tabela 2.2 </vt:lpstr>
      <vt:lpstr>Tabela 2.3</vt:lpstr>
      <vt:lpstr>Tabela 2.5 </vt:lpstr>
      <vt:lpstr>Tabela 3.1  </vt:lpstr>
      <vt:lpstr>'Tabela 1.1.1 '!Obszar_wydruku</vt:lpstr>
      <vt:lpstr>'Tabela 1.1.2'!Obszar_wydruku</vt:lpstr>
      <vt:lpstr>'Tabela 1.12 '!Obszar_wydruku</vt:lpstr>
      <vt:lpstr>'Tabela 1.3 '!Obszar_wydruku</vt:lpstr>
      <vt:lpstr>'Tabela 1.4'!Obszar_wydruku</vt:lpstr>
      <vt:lpstr>'Tabela 1.6 '!Obszar_wydruku</vt:lpstr>
      <vt:lpstr>'Tabela 2.3'!Obszar_wydruku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Bogusława Sylwestrzak</cp:lastModifiedBy>
  <cp:lastPrinted>2020-02-27T12:45:43Z</cp:lastPrinted>
  <dcterms:created xsi:type="dcterms:W3CDTF">2018-10-04T10:33:38Z</dcterms:created>
  <dcterms:modified xsi:type="dcterms:W3CDTF">2020-02-27T12:53:31Z</dcterms:modified>
</cp:coreProperties>
</file>